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VENIOS\CONVENIOS VIGENTES\MINISTERIO DE COMERCIO, INDUSTRIA Y TURISMO CONVENIO N. 320-2021\OTROSI N. 7\CIRCULARES\"/>
    </mc:Choice>
  </mc:AlternateContent>
  <xr:revisionPtr revIDLastSave="0" documentId="13_ncr:1_{87114F22-38AA-4CC7-BBD9-CE2A14B5CBD9}" xr6:coauthVersionLast="47" xr6:coauthVersionMax="47" xr10:uidLastSave="{00000000-0000-0000-0000-000000000000}"/>
  <bookViews>
    <workbookView showSheetTabs="0" xWindow="-120" yWindow="-120" windowWidth="29040" windowHeight="15840" xr2:uid="{AC02AEAD-B064-0A4A-828D-43E0B0EAEBB9}"/>
  </bookViews>
  <sheets>
    <sheet name="Portada" sheetId="28" r:id="rId1"/>
    <sheet name="Data" sheetId="30" state="hidden" r:id="rId2"/>
    <sheet name="Info general y de proyecto" sheetId="29" r:id="rId3"/>
    <sheet name="DEI" sheetId="31" state="hidden" r:id="rId4"/>
    <sheet name="Hoja1" sheetId="48" state="hidden" r:id="rId5"/>
    <sheet name="Mitigación" sheetId="47" r:id="rId6"/>
    <sheet name="Adaptación" sheetId="41" r:id="rId7"/>
    <sheet name="Economía Circular" sheetId="37" r:id="rId8"/>
    <sheet name="Bioeconomía" sheetId="39" r:id="rId9"/>
    <sheet name="EE" sheetId="34" state="hidden" r:id="rId10"/>
    <sheet name="ER" sheetId="35" state="hidden" r:id="rId11"/>
    <sheet name="TL" sheetId="36" state="hidden" r:id="rId12"/>
    <sheet name="CC" sheetId="38" state="hidden" r:id="rId13"/>
    <sheet name="GA" sheetId="42" state="hidden" r:id="rId14"/>
    <sheet name="GS" sheetId="43" state="hidden" r:id="rId15"/>
    <sheet name="CS" sheetId="44" state="hidden" r:id="rId16"/>
    <sheet name="BIO" sheetId="40" state="hidden" r:id="rId17"/>
    <sheet name="Otro" sheetId="45" state="hidden" r:id="rId18"/>
    <sheet name="Hoja3" sheetId="21" state="hidden" r:id="rId19"/>
    <sheet name="Datos" sheetId="1" state="hidden" r:id="rId20"/>
  </sheets>
  <definedNames>
    <definedName name="_xlnm._FilterDatabase" localSheetId="19" hidden="1">Datos!$A$1:$P$1122</definedName>
    <definedName name="_xlnm.Print_Area" localSheetId="5">Mitigación!$A$1:$O$56</definedName>
    <definedName name="_xlnm.Print_Area" localSheetId="0">Portada!$A$1:$O$28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47" l="1"/>
  <c r="N9" i="47"/>
  <c r="D12" i="37"/>
  <c r="N7" i="47"/>
  <c r="E11" i="44" l="1"/>
  <c r="D12" i="43"/>
  <c r="E12" i="44"/>
  <c r="D13" i="44"/>
  <c r="D12" i="35"/>
  <c r="D13" i="36"/>
  <c r="D12" i="42"/>
  <c r="D12" i="34"/>
  <c r="E701" i="1" l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6" i="1"/>
  <c r="E365" i="1"/>
  <c r="E364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3" i="1"/>
  <c r="E262" i="1"/>
  <c r="E261" i="1"/>
  <c r="E260" i="1"/>
  <c r="E259" i="1"/>
  <c r="E258" i="1"/>
  <c r="E257" i="1"/>
  <c r="E256" i="1"/>
  <c r="E255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4" i="1"/>
  <c r="E103" i="1"/>
  <c r="E102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E3" i="1"/>
  <c r="E2" i="1"/>
  <c r="D24" i="21" l="1"/>
  <c r="D23" i="21"/>
  <c r="D22" i="21"/>
  <c r="D21" i="21"/>
  <c r="D20" i="21"/>
  <c r="D19" i="21"/>
  <c r="D25" i="21"/>
  <c r="D18" i="21"/>
  <c r="D17" i="21"/>
  <c r="D16" i="21"/>
  <c r="E25" i="21" l="1"/>
  <c r="E24" i="21"/>
  <c r="E23" i="21"/>
  <c r="E22" i="21"/>
  <c r="E21" i="21"/>
  <c r="E20" i="21"/>
  <c r="E19" i="21"/>
  <c r="E18" i="21"/>
  <c r="E17" i="21"/>
  <c r="E16" i="21"/>
  <c r="D15" i="21"/>
  <c r="E15" i="21" s="1"/>
  <c r="D14" i="21"/>
  <c r="E14" i="21" s="1"/>
  <c r="D13" i="21"/>
  <c r="E13" i="21" s="1"/>
  <c r="D12" i="21"/>
  <c r="E12" i="21" s="1"/>
  <c r="D11" i="21"/>
  <c r="E11" i="21" s="1"/>
  <c r="D10" i="21"/>
  <c r="E10" i="21" s="1"/>
  <c r="D9" i="21"/>
  <c r="E9" i="21" s="1"/>
  <c r="D8" i="21"/>
  <c r="E8" i="21" s="1"/>
  <c r="D7" i="21"/>
  <c r="E7" i="21" s="1"/>
  <c r="D6" i="21"/>
  <c r="E6" i="21" s="1"/>
  <c r="D5" i="21"/>
  <c r="E5" i="21" s="1"/>
  <c r="D4" i="21"/>
  <c r="E4" i="21" s="1"/>
  <c r="D3" i="21"/>
  <c r="E3" i="21" s="1"/>
  <c r="D2" i="21"/>
  <c r="E2" i="21" s="1"/>
  <c r="F26" i="21" l="1"/>
  <c r="E26" i="21" s="1"/>
  <c r="E27" i="21" l="1"/>
</calcChain>
</file>

<file path=xl/sharedStrings.xml><?xml version="1.0" encoding="utf-8"?>
<sst xmlns="http://schemas.openxmlformats.org/spreadsheetml/2006/main" count="6091" uniqueCount="2391">
  <si>
    <t>Código CIIU</t>
  </si>
  <si>
    <t>Actividad Código CIIU</t>
  </si>
  <si>
    <t>SI/NO</t>
  </si>
  <si>
    <t>NA</t>
  </si>
  <si>
    <t>Sostenibilidad</t>
  </si>
  <si>
    <t>Municipio</t>
  </si>
  <si>
    <t>tipo de Identificación</t>
  </si>
  <si>
    <t>Riesgo Ambiental</t>
  </si>
  <si>
    <t>Riesgo Social</t>
  </si>
  <si>
    <t>Riesgo Conglomerado</t>
  </si>
  <si>
    <t>Agricultura, ganadería, caza y actividades de servicios conexas</t>
  </si>
  <si>
    <t>SI</t>
  </si>
  <si>
    <t>No Aplica</t>
  </si>
  <si>
    <t>Eficiencia energética</t>
  </si>
  <si>
    <t>ANTIOQUIA</t>
  </si>
  <si>
    <t>MEDELLÍN</t>
  </si>
  <si>
    <t>NIT</t>
  </si>
  <si>
    <t>B</t>
  </si>
  <si>
    <t>A</t>
  </si>
  <si>
    <t>Cultivos agrícolas transitorios</t>
  </si>
  <si>
    <t>NO</t>
  </si>
  <si>
    <t>En Trámite</t>
  </si>
  <si>
    <t>Energía renovable</t>
  </si>
  <si>
    <t>ATLÁNTICO</t>
  </si>
  <si>
    <t>ABEJORRAL</t>
  </si>
  <si>
    <t>CÉDULA</t>
  </si>
  <si>
    <t>Cultivo de cereales (excepto arroz), legumbres y semillas oleaginosas</t>
  </si>
  <si>
    <t>Aprobado</t>
  </si>
  <si>
    <t>Ahorro de agua</t>
  </si>
  <si>
    <t>BOGOTÁ, D.C.</t>
  </si>
  <si>
    <t>ABRIAQUÍ</t>
  </si>
  <si>
    <t>Cultivo de arroz</t>
  </si>
  <si>
    <t>Saneamiento de agua</t>
  </si>
  <si>
    <t>BOLÍVAR</t>
  </si>
  <si>
    <t>ALEJANDRÍA</t>
  </si>
  <si>
    <t>Cultivo de hortalizas, raíces y tubérculos</t>
  </si>
  <si>
    <t>Aprovechamiento sostenible</t>
  </si>
  <si>
    <t>BOYACÁ</t>
  </si>
  <si>
    <t>AMAGÁ</t>
  </si>
  <si>
    <t>Cultivo de tabaco</t>
  </si>
  <si>
    <t>Ninguno</t>
  </si>
  <si>
    <t>CALDAS</t>
  </si>
  <si>
    <t>AMALFI</t>
  </si>
  <si>
    <t>Cultivo de plantas textiles</t>
  </si>
  <si>
    <t>CAQUETÁ</t>
  </si>
  <si>
    <t>ANDES</t>
  </si>
  <si>
    <t>Otros cultivos transitorios n.c.p.</t>
  </si>
  <si>
    <t>CAUCA</t>
  </si>
  <si>
    <t>ANGELÓPOLIS</t>
  </si>
  <si>
    <t>Cultivos agrícolas permanentes</t>
  </si>
  <si>
    <t>CESAR</t>
  </si>
  <si>
    <t>ANGOSTURA</t>
  </si>
  <si>
    <t>Cultivo de frutas tropicales y subtropicales</t>
  </si>
  <si>
    <t>CÓRDOBA</t>
  </si>
  <si>
    <t>ANORÍ</t>
  </si>
  <si>
    <t>Cultivo de plátano y banano</t>
  </si>
  <si>
    <t>CUNDINAMARCA</t>
  </si>
  <si>
    <t>SANTA FÉ DE ANTIOQUIA</t>
  </si>
  <si>
    <t>Cultivo de café</t>
  </si>
  <si>
    <t>CHOCÓ</t>
  </si>
  <si>
    <t>ANZÁ</t>
  </si>
  <si>
    <t>Cultivo de caña de azúcar</t>
  </si>
  <si>
    <t>HUILA</t>
  </si>
  <si>
    <t>APARTADÓ</t>
  </si>
  <si>
    <t>Cultivo de flor de corte</t>
  </si>
  <si>
    <t>LA GUAJIRA</t>
  </si>
  <si>
    <t>ARBOLETES</t>
  </si>
  <si>
    <t>Cultivo de palma para aceite (palma africana) y otros frutos oleaginosos</t>
  </si>
  <si>
    <t>MAGDALENA</t>
  </si>
  <si>
    <t>ARGELIA</t>
  </si>
  <si>
    <t>Cultivo de plantas con las que se preparan bebidas</t>
  </si>
  <si>
    <t>META</t>
  </si>
  <si>
    <t>ARMENIA</t>
  </si>
  <si>
    <t>Cultivo de especias y de plantas aromáticas y medicinales</t>
  </si>
  <si>
    <t>NARIÑO</t>
  </si>
  <si>
    <t>BARBOSA</t>
  </si>
  <si>
    <t>C</t>
  </si>
  <si>
    <t>Otros cultivos permanentes n.c.p.</t>
  </si>
  <si>
    <t>NORTE DE SANTANDER</t>
  </si>
  <si>
    <t>BELMIRA</t>
  </si>
  <si>
    <t>Propagación de plantas (actividades de los viveros, excepto viveros forestales)</t>
  </si>
  <si>
    <t>QUINDÍO</t>
  </si>
  <si>
    <t>BELLO</t>
  </si>
  <si>
    <t>Ganadería</t>
  </si>
  <si>
    <t>RISARALDA</t>
  </si>
  <si>
    <t>BETANIA</t>
  </si>
  <si>
    <t>Cría de ganado bovino y bufalino</t>
  </si>
  <si>
    <t>SANTANDER</t>
  </si>
  <si>
    <t>BETULIA</t>
  </si>
  <si>
    <t>Cría de caballos y otros equinos</t>
  </si>
  <si>
    <t>SUCRE</t>
  </si>
  <si>
    <t>CIUDAD BOLÍVAR</t>
  </si>
  <si>
    <t>Cría de ovejas y cabras</t>
  </si>
  <si>
    <t>TOLIMA</t>
  </si>
  <si>
    <t>BRICEÑO</t>
  </si>
  <si>
    <t>Cría de ganado porcino</t>
  </si>
  <si>
    <t>VALLE DEL CAUCA</t>
  </si>
  <si>
    <t>BURITICÁ</t>
  </si>
  <si>
    <t>Cría de aves de corral</t>
  </si>
  <si>
    <t>ARAUCA</t>
  </si>
  <si>
    <t>CÁCERES</t>
  </si>
  <si>
    <t>Cría de otros animales n.c.p.</t>
  </si>
  <si>
    <t>CASANARE</t>
  </si>
  <si>
    <t>CAICEDO</t>
  </si>
  <si>
    <t>Explotación mixta (agrícola y pecuaria)</t>
  </si>
  <si>
    <t>PUTUMAYO</t>
  </si>
  <si>
    <t>Actividades de apoyo a la agricultura y la ganadería, y actividades posteriores a la cosecha</t>
  </si>
  <si>
    <t>ARCHIPIÉLAGO DE SAN ANDRÉS, PROVIDENCIA Y SANTA CATALINA</t>
  </si>
  <si>
    <t>CAMPAMENTO</t>
  </si>
  <si>
    <t>Actividades de apoyo a la agricultura</t>
  </si>
  <si>
    <t>AMAZONAS</t>
  </si>
  <si>
    <t>CAÑASGORDAS</t>
  </si>
  <si>
    <t>Actividades de apoyo a la ganadería</t>
  </si>
  <si>
    <t>GUAINÍA</t>
  </si>
  <si>
    <t>CARACOLÍ</t>
  </si>
  <si>
    <t>Actividades posteriores a la cosecha</t>
  </si>
  <si>
    <t>GUAVIARE</t>
  </si>
  <si>
    <t>CARAMANTA</t>
  </si>
  <si>
    <t>Tratamiento de semillas para propagación</t>
  </si>
  <si>
    <t>VAUPÉS</t>
  </si>
  <si>
    <t>CAREPA</t>
  </si>
  <si>
    <t>Caza ordinaria y mediante trampas y actividades de servicios conexas</t>
  </si>
  <si>
    <t>VICHADA</t>
  </si>
  <si>
    <t>EL CARMEN DE VIBORAL</t>
  </si>
  <si>
    <t>Silvicultura y extracción de madera</t>
  </si>
  <si>
    <t>CAROLINA</t>
  </si>
  <si>
    <t>Silvicultura y otras actividades forestales</t>
  </si>
  <si>
    <t>CAUCASIA</t>
  </si>
  <si>
    <t>Extracción de madera</t>
  </si>
  <si>
    <t>CHIGORODÓ</t>
  </si>
  <si>
    <t>Recolección de productos forestales diferentes a la madera</t>
  </si>
  <si>
    <t>CISNEROS</t>
  </si>
  <si>
    <t>Servicios de apoyo a la silvicultura</t>
  </si>
  <si>
    <t>COCORNÁ</t>
  </si>
  <si>
    <t>Pesca y acuicultura</t>
  </si>
  <si>
    <t>CONCEPCIÓN</t>
  </si>
  <si>
    <t>Pesca</t>
  </si>
  <si>
    <t>CONCORDIA</t>
  </si>
  <si>
    <t>Pesca marítima</t>
  </si>
  <si>
    <t>COPACABANA</t>
  </si>
  <si>
    <t>Pesca de agua dulce</t>
  </si>
  <si>
    <t>DABEIBA</t>
  </si>
  <si>
    <t>Acuicultura</t>
  </si>
  <si>
    <t>DONMATÍAS</t>
  </si>
  <si>
    <t>Acuicultura marítima</t>
  </si>
  <si>
    <t>EBÉJICO</t>
  </si>
  <si>
    <t>Acuicultura de agua dulce</t>
  </si>
  <si>
    <t>EL BAGRE</t>
  </si>
  <si>
    <t>Extracción de carbón de piedra y lignito</t>
  </si>
  <si>
    <t>ENTRERRÍOS</t>
  </si>
  <si>
    <t>Extracción de hulla (carbón de piedra)</t>
  </si>
  <si>
    <t>ENVIGADO</t>
  </si>
  <si>
    <t>Extracción de carbón lignito</t>
  </si>
  <si>
    <t>FREDONIA</t>
  </si>
  <si>
    <t>Extracción de petróleo crudo y gas natural</t>
  </si>
  <si>
    <t>FRONTINO</t>
  </si>
  <si>
    <t>Extracción de petróleo crudo</t>
  </si>
  <si>
    <t>GIRALDO</t>
  </si>
  <si>
    <t>Extracción de gas natural</t>
  </si>
  <si>
    <t>GIRARDOTA</t>
  </si>
  <si>
    <t>Extracción de minerales metalíferos</t>
  </si>
  <si>
    <t>GÓMEZ PLATA</t>
  </si>
  <si>
    <t>Extracción de minerales de hierro</t>
  </si>
  <si>
    <t>GRANADA</t>
  </si>
  <si>
    <t>Extracción de minerales metalíferos no ferrosos</t>
  </si>
  <si>
    <t>GUADALUPE</t>
  </si>
  <si>
    <t>Extracción de minerales de uranio y de torio</t>
  </si>
  <si>
    <t>GUARNE</t>
  </si>
  <si>
    <t>Extracción de oro y otros metales preciosos</t>
  </si>
  <si>
    <t>GUATAPÉ</t>
  </si>
  <si>
    <t>Extracción de minerales de níquel</t>
  </si>
  <si>
    <t>HELICONIA</t>
  </si>
  <si>
    <t>Extracción de otros minerales metalíferos no ferrosos n.c.p.</t>
  </si>
  <si>
    <t>HISPANIA</t>
  </si>
  <si>
    <t>Extracción de otras minas y canteras</t>
  </si>
  <si>
    <t>ITAGÜÍ</t>
  </si>
  <si>
    <t>Extracción de piedra, arena, arcillas, cal, yeso, caolín, bentonitas y similares</t>
  </si>
  <si>
    <t>ITUANGO</t>
  </si>
  <si>
    <t>Extracción de piedra, arena, arcillas comunes, yeso y anhidrita</t>
  </si>
  <si>
    <t>JARDÍN</t>
  </si>
  <si>
    <t>Extracción de arcillas de uso industrial, caliza, caolín y bentonitas</t>
  </si>
  <si>
    <t>JERICÓ</t>
  </si>
  <si>
    <t>Extracción de esmeraldas, piedras preciosas y semipreciosas</t>
  </si>
  <si>
    <t>LA CEJA</t>
  </si>
  <si>
    <t>Extracción de otros minerales no metálicos n.c.p.</t>
  </si>
  <si>
    <t>LA ESTRELLA</t>
  </si>
  <si>
    <t>Extracción de minerales para la fabricación de abonos y productos químicos</t>
  </si>
  <si>
    <t>LA PINTADA</t>
  </si>
  <si>
    <t>Extracción de halita (sal)</t>
  </si>
  <si>
    <t>LA UNIÓN</t>
  </si>
  <si>
    <t>LIBORINA</t>
  </si>
  <si>
    <t>Actividades de servicios de apoyo para la explotación de minas y canteras</t>
  </si>
  <si>
    <t>MACEO</t>
  </si>
  <si>
    <t>Actividades de apoyo para la extracción de petróleo y de gas natural</t>
  </si>
  <si>
    <t>MARINILLA</t>
  </si>
  <si>
    <t>Actividades de apoyo para otras actividades de explotación de minas y canteras</t>
  </si>
  <si>
    <t>MONTEBELLO</t>
  </si>
  <si>
    <t>10</t>
  </si>
  <si>
    <t>Elaboración de productos alimenticios</t>
  </si>
  <si>
    <t>MURINDÓ</t>
  </si>
  <si>
    <t>101</t>
  </si>
  <si>
    <t>Procesamiento y conservación de carne, pescado, crustáceos y moluscos</t>
  </si>
  <si>
    <t>MUTATÁ</t>
  </si>
  <si>
    <t>Procesamiento y conservación de carne y productos cárnicos</t>
  </si>
  <si>
    <t>Procesamiento y conservación de pescados, crustáceos y moluscos</t>
  </si>
  <si>
    <t>NECOCLÍ</t>
  </si>
  <si>
    <t>Procesamiento y conservación de frutas, legumbres, hortalizas y tubérculos</t>
  </si>
  <si>
    <t>NECHÍ</t>
  </si>
  <si>
    <t>Elaboración de aceites y grasas de origen vegetal y animal</t>
  </si>
  <si>
    <t>OLAYA</t>
  </si>
  <si>
    <t>Elaboración de productos lácteos</t>
  </si>
  <si>
    <t>PEÑOL</t>
  </si>
  <si>
    <t>105</t>
  </si>
  <si>
    <t>Elaboración de productos de molinería, almidones y productos derivados del almidón</t>
  </si>
  <si>
    <t>PEQUE</t>
  </si>
  <si>
    <t>Elaboración de productos de molinería</t>
  </si>
  <si>
    <t>PUEBLORRICO</t>
  </si>
  <si>
    <t>Elaboración de almidones y productos derivados del almidón</t>
  </si>
  <si>
    <t>PUERTO BERRÍO</t>
  </si>
  <si>
    <t>106</t>
  </si>
  <si>
    <t>Elaboración de productos de café</t>
  </si>
  <si>
    <t>PUERTO NARE</t>
  </si>
  <si>
    <t>Trilla de café</t>
  </si>
  <si>
    <t>PUERTO TRIUNFO</t>
  </si>
  <si>
    <t>Descafeinado, tostión y molienda del café</t>
  </si>
  <si>
    <t>REMEDIOS</t>
  </si>
  <si>
    <t>Otros derivados del café</t>
  </si>
  <si>
    <t>RETIRO</t>
  </si>
  <si>
    <t>107</t>
  </si>
  <si>
    <t>Elaboración de azúcar y panela</t>
  </si>
  <si>
    <t>RIONEGRO</t>
  </si>
  <si>
    <t>Elaboración y refinación de azúcar</t>
  </si>
  <si>
    <t>SABANALARGA</t>
  </si>
  <si>
    <t>Elaboración de panela</t>
  </si>
  <si>
    <t>SABANETA</t>
  </si>
  <si>
    <t>108</t>
  </si>
  <si>
    <t>Elaboración de otros productos alimenticios</t>
  </si>
  <si>
    <t>SALGAR</t>
  </si>
  <si>
    <t>Elaboración de productos de panadería</t>
  </si>
  <si>
    <t>SAN ANDRÉS DE CUERQUÍA</t>
  </si>
  <si>
    <t>Elaboración de cacao, chocolate y productos de confitería</t>
  </si>
  <si>
    <t>SAN CARLOS</t>
  </si>
  <si>
    <t>Elaboración de macarrones, fideos, alcuzcuz y productos farináceos similares</t>
  </si>
  <si>
    <t>SAN FRANCISCO</t>
  </si>
  <si>
    <t>Elaboración de comidas y platos preparados</t>
  </si>
  <si>
    <t>SAN JERÓNIMO</t>
  </si>
  <si>
    <t>Elaboración de otros productos alimenticios n.c.p.</t>
  </si>
  <si>
    <t>SAN JOSÉ DE LA MONTAÑA</t>
  </si>
  <si>
    <t>Elaboración de alimentos preparados para animales</t>
  </si>
  <si>
    <t>SAN JUAN DE URABÁ</t>
  </si>
  <si>
    <t>11</t>
  </si>
  <si>
    <t>Elaboración de bebidas</t>
  </si>
  <si>
    <t>SAN LUIS</t>
  </si>
  <si>
    <t>110</t>
  </si>
  <si>
    <t>SAN PEDRO DE LOS MILAGROS</t>
  </si>
  <si>
    <t>Destilación, rectificación y mezcla de bebidas alcohólicas</t>
  </si>
  <si>
    <t>SAN PEDRO DE URABÁ</t>
  </si>
  <si>
    <t>Elaboración de bebidas fermentadas no destiladas</t>
  </si>
  <si>
    <t>SAN RAFAEL</t>
  </si>
  <si>
    <t>Producción de malta, elaboración de cervezas y otras bebidas malteadas</t>
  </si>
  <si>
    <t>SAN ROQUE</t>
  </si>
  <si>
    <t>Elaboración de bebidas no alcohólicas, producción de aguas minerales y otras aguas embotelladas</t>
  </si>
  <si>
    <t>SAN VICENTE FERRER</t>
  </si>
  <si>
    <t>12</t>
  </si>
  <si>
    <t>Elaboración de productos de tabaco</t>
  </si>
  <si>
    <t>SANTA BÁRBARA</t>
  </si>
  <si>
    <t>SANTA ROSA DE OSOS</t>
  </si>
  <si>
    <t>13</t>
  </si>
  <si>
    <t>Fabricación de productos textiles</t>
  </si>
  <si>
    <t>SANTO DOMINGO</t>
  </si>
  <si>
    <t>131</t>
  </si>
  <si>
    <t>Preparación, hilatura, tejeduría y acabado de productos textiles</t>
  </si>
  <si>
    <t>EL SANTUARIO</t>
  </si>
  <si>
    <t>Preparación e hilatura de fibras textiles</t>
  </si>
  <si>
    <t>SEGOVIA</t>
  </si>
  <si>
    <t>Tejeduría de productos textiles</t>
  </si>
  <si>
    <t>SONSÓN</t>
  </si>
  <si>
    <t>Acabado de productos textiles</t>
  </si>
  <si>
    <t>SOPETRÁN</t>
  </si>
  <si>
    <t>139</t>
  </si>
  <si>
    <t>Fabricación de otros productos textiles</t>
  </si>
  <si>
    <t>TÁMESIS</t>
  </si>
  <si>
    <t>Fabricación de tejidos de punto y ganchillo</t>
  </si>
  <si>
    <t>TARAZÁ</t>
  </si>
  <si>
    <t>Confección de artículos con materiales textiles, excepto prendas de vestir</t>
  </si>
  <si>
    <t>TARSO</t>
  </si>
  <si>
    <t>Fabricación de tapetes y alfombras para pisos</t>
  </si>
  <si>
    <t>TITIRIBÍ</t>
  </si>
  <si>
    <t>Fabricación de cuerdas, cordeles, cables, bramantes y redes</t>
  </si>
  <si>
    <t>TOLEDO</t>
  </si>
  <si>
    <t>Fabricación de otros artículos textiles n.c.p.</t>
  </si>
  <si>
    <t>TURBO</t>
  </si>
  <si>
    <t>14</t>
  </si>
  <si>
    <t>Confección de prendas de vestir</t>
  </si>
  <si>
    <t>URAMITA</t>
  </si>
  <si>
    <t>Confección de prendas de vestir, excepto prendas de piel</t>
  </si>
  <si>
    <t>URRAO</t>
  </si>
  <si>
    <t>Fabricación de artículos de piel</t>
  </si>
  <si>
    <t>VALDIVIA</t>
  </si>
  <si>
    <t>Fabricación de artículos de punto y ganchillo</t>
  </si>
  <si>
    <t>VALPARAÍSO</t>
  </si>
  <si>
    <t>15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</si>
  <si>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</si>
  <si>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VEGACHÍ</t>
  </si>
  <si>
    <t>151</t>
  </si>
  <si>
    <t>Curtido y recurtido de cueros; fabricación de artículos de viaje, bolsos de mano y artículos similares, y fabricación de artículos de talabartería y guarnicionería; adobo y teñido de pieles</t>
  </si>
  <si>
    <t>VENECIA</t>
  </si>
  <si>
    <t>Curtido y recurtido de cueros; recurtido y teñido de pieles</t>
  </si>
  <si>
    <t>VIGÍA DEL FUERTE</t>
  </si>
  <si>
    <t>Fabricación de artículos de viaje, bolsos de mano y artículos similares elaborados en cuero, y fabricación de artículos de talabartería y guarnicionería</t>
  </si>
  <si>
    <t>YALÍ</t>
  </si>
  <si>
    <t>Fabricación de artículos de viaje, bolsos de mano y artículos similares; artículos de talabartería y guarnicionería elaborados en otros materiales</t>
  </si>
  <si>
    <t>YARUMAL</t>
  </si>
  <si>
    <t>152</t>
  </si>
  <si>
    <t>Fabricación de calzado</t>
  </si>
  <si>
    <t>YOLOMBÓ</t>
  </si>
  <si>
    <t>Fabricación de calzado de cuero y piel, con cualquier tipo de suela</t>
  </si>
  <si>
    <t>YONDÓ</t>
  </si>
  <si>
    <t>Fabricación de otros tipos de calzado, excepto calzado de cuero y piel</t>
  </si>
  <si>
    <t>ZARAGOZA</t>
  </si>
  <si>
    <t>Fabricación de partes del calzado</t>
  </si>
  <si>
    <t>BARRANQUILLA</t>
  </si>
  <si>
    <t>16</t>
  </si>
  <si>
    <t>Transformación de la madera y fabricación de productos de madera y de corcho, excepto muebles; fabricación de artículos de cestería y espartería</t>
  </si>
  <si>
    <t>BARANOA</t>
  </si>
  <si>
    <t>Aserrado, acepillado e impregnación de la madera</t>
  </si>
  <si>
    <t>CAMPO DE LA CRUZ</t>
  </si>
  <si>
    <t>Fabricación de hojas de madera para enchapado; fabricación de tableros contrachapados, tableros laminados, tableros de partículas y otros tableros y paneles</t>
  </si>
  <si>
    <t>CANDELARIA</t>
  </si>
  <si>
    <t>Fabricación de partes y piezas de madera, de carpintería y ebanistería para la construcción</t>
  </si>
  <si>
    <t>GALAPA</t>
  </si>
  <si>
    <t>Fabricación de recipientes de madera</t>
  </si>
  <si>
    <t>JUAN DE ACOSTA</t>
  </si>
  <si>
    <t>Fabricación de otros productos de madera; fabricación de artículos de corcho, cestería y espartería</t>
  </si>
  <si>
    <t>LURUACO</t>
  </si>
  <si>
    <t>17</t>
  </si>
  <si>
    <t>Fabricación de papel, cartón y productos de papel y cartón</t>
  </si>
  <si>
    <t>MALAMBO</t>
  </si>
  <si>
    <t>170</t>
  </si>
  <si>
    <t>MANATÍ</t>
  </si>
  <si>
    <t>Fabricación de pulpas (pastas) celulósicas; papel y cartón</t>
  </si>
  <si>
    <t>PALMAR DE VARELA</t>
  </si>
  <si>
    <t>Fabricación de papel y cartón ondulado (corrugado); fabricación de envases, empaques y de embalajes de papel y cartón</t>
  </si>
  <si>
    <t>PIOJÓ</t>
  </si>
  <si>
    <t>Fabricación de otros artículos de papel y cartón</t>
  </si>
  <si>
    <t>POLONUEVO</t>
  </si>
  <si>
    <t>18</t>
  </si>
  <si>
    <t>Actividades de impresión y de producción de copias a partir de grabaciones originales</t>
  </si>
  <si>
    <t>PONEDERA</t>
  </si>
  <si>
    <t>181</t>
  </si>
  <si>
    <t>Actividades de impresión y actividades de servicios relacionados con la impresión</t>
  </si>
  <si>
    <t>PUERTO COLOMBIA</t>
  </si>
  <si>
    <t>Actividades de impresión</t>
  </si>
  <si>
    <t>REPELÓN</t>
  </si>
  <si>
    <t>Actividades de servicios relacionados con la impresión</t>
  </si>
  <si>
    <t>SABANAGRANDE</t>
  </si>
  <si>
    <t>Producción de copias a partir de grabaciones originales</t>
  </si>
  <si>
    <t>19</t>
  </si>
  <si>
    <t>Coquización, fabricación de productos de la refinación del petróleo y actividad de mezcla de combustibles</t>
  </si>
  <si>
    <t>SANTA LUCÍA</t>
  </si>
  <si>
    <t>Fabricación de productos de hornos de coque</t>
  </si>
  <si>
    <t>SANTO TOMÁS</t>
  </si>
  <si>
    <t>192</t>
  </si>
  <si>
    <t>Fabricación de productos de la refinación del petróleo</t>
  </si>
  <si>
    <t>SOLEDAD</t>
  </si>
  <si>
    <t>SUAN</t>
  </si>
  <si>
    <t>Actividad de mezcla de combustibles</t>
  </si>
  <si>
    <t>TUBARÁ</t>
  </si>
  <si>
    <t>20</t>
  </si>
  <si>
    <t>Fabricación de sustancias y productos químicos</t>
  </si>
  <si>
    <t>USIACURÍ</t>
  </si>
  <si>
    <t>201</t>
  </si>
  <si>
    <t>Fabricación de sustancias químicas básicas, abonos y compuestos inorgánicos nitrogenados, plásticos y caucho sintético en formas primarias</t>
  </si>
  <si>
    <t>Fabricación de sustancias y productos químicos básicos</t>
  </si>
  <si>
    <t>CARTAGENA DE INDIAS</t>
  </si>
  <si>
    <t>Fabricación de abonos y compuestos inorgánicos nitrogenados</t>
  </si>
  <si>
    <t>ACHÍ</t>
  </si>
  <si>
    <t>Fabricación de plásticos en formas primarias</t>
  </si>
  <si>
    <t>ALTOS DEL ROSARIO</t>
  </si>
  <si>
    <t>Fabricación de caucho sintético en formas primarias</t>
  </si>
  <si>
    <t>ARENAL</t>
  </si>
  <si>
    <t>202</t>
  </si>
  <si>
    <t>Fabricación de otros productos químicos</t>
  </si>
  <si>
    <t>ARJONA</t>
  </si>
  <si>
    <t>Fabricación de plaguicidas y otros productos químicos de uso agropecuario</t>
  </si>
  <si>
    <t>ARROYOHONDO</t>
  </si>
  <si>
    <t>Fabricación de pinturas, barnices y revestimientos similares, tintas para impresión y masillas</t>
  </si>
  <si>
    <t>BARRANCO DE LOBA</t>
  </si>
  <si>
    <t>Fabricación de jabones y detergentes, preparados para limpiar y pulir; perfumes y preparados de tocador</t>
  </si>
  <si>
    <t>CALAMAR</t>
  </si>
  <si>
    <t>Fabricación de otros productos químicos n.c.p.</t>
  </si>
  <si>
    <t>CANTAGALLO</t>
  </si>
  <si>
    <t>Fabricación de fibras sintéticas y artificiales</t>
  </si>
  <si>
    <t>CICUCO</t>
  </si>
  <si>
    <t>21</t>
  </si>
  <si>
    <t>Fabricación de productos farmacéuticos, sustancias químicas medicinales y productos botánicos de uso farmacéutico</t>
  </si>
  <si>
    <t>CLEMENCIA</t>
  </si>
  <si>
    <t>22</t>
  </si>
  <si>
    <t>Fabricación de productos de caucho y de plástico</t>
  </si>
  <si>
    <t>EL CARMEN DE BOLÍVAR</t>
  </si>
  <si>
    <t>221</t>
  </si>
  <si>
    <t>Fabricación de productos de caucho</t>
  </si>
  <si>
    <t>EL GUAMO</t>
  </si>
  <si>
    <t>Fabricación de llantas y neumáticos de caucho</t>
  </si>
  <si>
    <t>EL PEÑÓN</t>
  </si>
  <si>
    <t>Reencauche de llantas usadas</t>
  </si>
  <si>
    <t>HATILLO DE LOBA</t>
  </si>
  <si>
    <t>Fabricación de formas básicas de caucho y otros productos de caucho n.c.p.</t>
  </si>
  <si>
    <t>MAGANGUÉ</t>
  </si>
  <si>
    <t>222</t>
  </si>
  <si>
    <t>Fabricación de productos de plástico</t>
  </si>
  <si>
    <t>MAHATES</t>
  </si>
  <si>
    <t>Fabricación de formas básicas de plástico</t>
  </si>
  <si>
    <t>MARGARITA</t>
  </si>
  <si>
    <t>Fabricación de artículos de plástico n.c.p.</t>
  </si>
  <si>
    <t>MARÍA LA BAJA</t>
  </si>
  <si>
    <t>23</t>
  </si>
  <si>
    <t>Fabricación de otros productos minerales no metálicos</t>
  </si>
  <si>
    <t>MONTECRISTO</t>
  </si>
  <si>
    <t>Fabricación de vidrio y productos de vidrio</t>
  </si>
  <si>
    <t>SANTA CRUZ DE MOMPOX</t>
  </si>
  <si>
    <t>239</t>
  </si>
  <si>
    <t>Fabricación de productos minerales no metálicos n.c.p.</t>
  </si>
  <si>
    <t>MORALES</t>
  </si>
  <si>
    <t>Fabricación de productos refractarios</t>
  </si>
  <si>
    <t>NOROSÍ</t>
  </si>
  <si>
    <t>Fabricación de materiales de arcilla para la construcción</t>
  </si>
  <si>
    <t>PINILLOS</t>
  </si>
  <si>
    <t>Fabricación de otros productos de cerámica y porcelana</t>
  </si>
  <si>
    <t>REGIDOR</t>
  </si>
  <si>
    <t>Fabricación de cemento, cal y yeso</t>
  </si>
  <si>
    <t>RÍO VIEJO</t>
  </si>
  <si>
    <t>Fabricación de artículos de hormigón, cemento y yeso</t>
  </si>
  <si>
    <t>SAN CRISTÓBAL</t>
  </si>
  <si>
    <t>Corte, tallado y acabado de la piedra</t>
  </si>
  <si>
    <t>SAN ESTANISLAO</t>
  </si>
  <si>
    <t>Fabricación de otros productos minerales no metálicos n.c.p.</t>
  </si>
  <si>
    <t>SAN FERNANDO</t>
  </si>
  <si>
    <t>24</t>
  </si>
  <si>
    <t>Fabricación de productos metalúrgicos básicos</t>
  </si>
  <si>
    <t>SAN JACINTO</t>
  </si>
  <si>
    <t>Industrias básicas de hierro y de acero</t>
  </si>
  <si>
    <t>SAN JACINTO DEL CAUCA</t>
  </si>
  <si>
    <t>242</t>
  </si>
  <si>
    <t>Industrias básicas de metales preciosos y de metales no ferrosos</t>
  </si>
  <si>
    <t>SAN JUAN NEPOMUCENO</t>
  </si>
  <si>
    <t>Industrias básicas de metales preciosos</t>
  </si>
  <si>
    <t>SAN MARTÍN DE LOBA</t>
  </si>
  <si>
    <t>Industrias básicas de otros metales no ferrosos</t>
  </si>
  <si>
    <t>SAN PABLO</t>
  </si>
  <si>
    <t>243</t>
  </si>
  <si>
    <t>Fundición de metales</t>
  </si>
  <si>
    <t>SANTA CATALINA</t>
  </si>
  <si>
    <t>Fundición de hierro y de acero</t>
  </si>
  <si>
    <t>SANTA ROSA</t>
  </si>
  <si>
    <t>Fundición de metales no ferrosos</t>
  </si>
  <si>
    <t>SANTA ROSA DEL SUR</t>
  </si>
  <si>
    <t>25</t>
  </si>
  <si>
    <t>Fabricación de productos elaborados de metal, excepto maquinaria y equipo</t>
  </si>
  <si>
    <t>SIMITÍ</t>
  </si>
  <si>
    <t>251</t>
  </si>
  <si>
    <t>Fabricación de productos metálicos para uso estructural, tanques, depósitos y generadores de vapor</t>
  </si>
  <si>
    <t>SOPLAVIENTO</t>
  </si>
  <si>
    <t>Fabricación de productos metálicos para uso estructural</t>
  </si>
  <si>
    <t>TALAIGUA NUEVO</t>
  </si>
  <si>
    <t>Fabricación de tanques, depósitos y recipientes de metal, excepto los utilizados para el envase o el transporte de mercancías</t>
  </si>
  <si>
    <t>TIQUISIO</t>
  </si>
  <si>
    <t>Fabricación de generadores de vapor, excepto calderas de agua caliente para calefacción central</t>
  </si>
  <si>
    <t>TURBACO</t>
  </si>
  <si>
    <t>Fabricación de armas y municiones</t>
  </si>
  <si>
    <t>TURBANÁ</t>
  </si>
  <si>
    <t>259</t>
  </si>
  <si>
    <t>Fabricación de otros productos elaborados de metal y actividades de servicios relacionadas con el trabajo de metales</t>
  </si>
  <si>
    <t>VILLANUEVA</t>
  </si>
  <si>
    <t>Forja, prensado, estampado y laminado de metal; pulvimetalurgia</t>
  </si>
  <si>
    <t>ZAMBRANO</t>
  </si>
  <si>
    <t>Tratamiento y revestimiento de metales; mecanizado</t>
  </si>
  <si>
    <t>TUNJA</t>
  </si>
  <si>
    <t>Fabricación de artículos de cuchillería, herramientas de mano y artículos de ferretería</t>
  </si>
  <si>
    <t>ALMEIDA</t>
  </si>
  <si>
    <t>Fabricación de otros productos elaborados de metal n.c.p.</t>
  </si>
  <si>
    <t>AQUITANIA</t>
  </si>
  <si>
    <t>26</t>
  </si>
  <si>
    <t>Fabricación de productos informáticos, electrónicos y ópticos</t>
  </si>
  <si>
    <t>ARCABUCO</t>
  </si>
  <si>
    <t>Fabricación de componentes y tableros electrónicos</t>
  </si>
  <si>
    <t>BELÉN</t>
  </si>
  <si>
    <t>Fabricación de computadoras y de equipo periférico</t>
  </si>
  <si>
    <t>BERBEO</t>
  </si>
  <si>
    <t>Fabricación de equipos de comunicación</t>
  </si>
  <si>
    <t>BETÉITIVA</t>
  </si>
  <si>
    <t>Fabricación de aparatos electrónicos de consumo</t>
  </si>
  <si>
    <t>BOAVITA</t>
  </si>
  <si>
    <t>265</t>
  </si>
  <si>
    <t>Fabricación de equipo de medición, prueba, navegación y control; fabricación de relojes</t>
  </si>
  <si>
    <t>Fabricación de equipo de medición, prueba, navegación y control</t>
  </si>
  <si>
    <t>Fabricación de relojes</t>
  </si>
  <si>
    <t>BUENAVISTA</t>
  </si>
  <si>
    <t>Fabricación de equipo de irradiación y equipo electrónico de uso médico y terapéutico</t>
  </si>
  <si>
    <t>BUSBANZÁ</t>
  </si>
  <si>
    <t>Fabricación de instrumentos ópticos y equipo fotográfico</t>
  </si>
  <si>
    <t>Fabricación de medios magnéticos y ópticos para almacenamiento de datos</t>
  </si>
  <si>
    <t>CAMPOHERMOSO</t>
  </si>
  <si>
    <t>27</t>
  </si>
  <si>
    <t>Fabricación de aparatos y equipo eléctrico</t>
  </si>
  <si>
    <t>CERINZA</t>
  </si>
  <si>
    <t>271</t>
  </si>
  <si>
    <t>Fabricación de motores, generadores y transformadores eléctricos y de aparatos de distribución y control de la energía eléctrica</t>
  </si>
  <si>
    <t>CHINAVITA</t>
  </si>
  <si>
    <t>Fabricación de motores, generadores y transformadores eléctricos</t>
  </si>
  <si>
    <t>CHIQUINQUIRÁ</t>
  </si>
  <si>
    <t>Fabricación de aparatos de distribución y control de la energía eléctrica</t>
  </si>
  <si>
    <t>CHISCAS</t>
  </si>
  <si>
    <t>Fabricación de pilas, baterías y acumuladores eléctricos</t>
  </si>
  <si>
    <t>CHITA</t>
  </si>
  <si>
    <t>273</t>
  </si>
  <si>
    <t>Fabricación de hilos y cables aislados y sus dispositivos</t>
  </si>
  <si>
    <t>CHITARAQUE</t>
  </si>
  <si>
    <t>Fabricación de hilos y cables eléctricos y de fibra óptica</t>
  </si>
  <si>
    <t>CHIVATÁ</t>
  </si>
  <si>
    <t>Fabricación de dispositivos de cableado</t>
  </si>
  <si>
    <t>CIÉNEGA</t>
  </si>
  <si>
    <t>Fabricación de equipos eléctricos de iluminación</t>
  </si>
  <si>
    <t>CÓMBITA</t>
  </si>
  <si>
    <t>Fabricación de aparatos de uso doméstico</t>
  </si>
  <si>
    <t>COPER</t>
  </si>
  <si>
    <t>Fabricación de otros tipos de equipo eléctrico n.c.p.</t>
  </si>
  <si>
    <t>CORRALES</t>
  </si>
  <si>
    <t>28</t>
  </si>
  <si>
    <t>Fabricación de maquinaria y equipo n.c.p.</t>
  </si>
  <si>
    <t>COVARACHÍA</t>
  </si>
  <si>
    <t>281</t>
  </si>
  <si>
    <t>Fabricación de maquinaria y equipo de uso general</t>
  </si>
  <si>
    <t>CUBARÁ</t>
  </si>
  <si>
    <t>Fabricación de motores, turbinas, y partes para motores de combustión interna</t>
  </si>
  <si>
    <t>CUCAITA</t>
  </si>
  <si>
    <t>Fabricación de equipos de potencia hidráulica y neumática</t>
  </si>
  <si>
    <t>CUÍTIVA</t>
  </si>
  <si>
    <t>Fabricación de otras bombas, compresores, grifos y válvulas</t>
  </si>
  <si>
    <t>CHÍQUIZA</t>
  </si>
  <si>
    <t>Fabricación de cojinetes, engranajes, trenes de engranajes y piezas de transmisión</t>
  </si>
  <si>
    <t>CHIVOR</t>
  </si>
  <si>
    <t>Fabricación de hornos, hogares y quemadores industriales</t>
  </si>
  <si>
    <t>DUITAMA</t>
  </si>
  <si>
    <t>Fabricación de equipo de elevación y manipulación</t>
  </si>
  <si>
    <t>EL COCUY</t>
  </si>
  <si>
    <t>Fabricación de maquinaria y equipo de oficina (excepto computadoras y equipo periférico)</t>
  </si>
  <si>
    <t>EL ESPINO</t>
  </si>
  <si>
    <t>Fabricación de herramientas manuales con motor</t>
  </si>
  <si>
    <t>FIRAVITOBA</t>
  </si>
  <si>
    <t>Fabricación de otros tipos de maquinaria y equipo de uso general n.c.p.</t>
  </si>
  <si>
    <t>FLORESTA</t>
  </si>
  <si>
    <t>282</t>
  </si>
  <si>
    <t>Fabricación de maquinaria y equipo de uso especial</t>
  </si>
  <si>
    <t>GACHANTIVÁ</t>
  </si>
  <si>
    <t>Fabricación de maquinaria agropecuaria y forestal</t>
  </si>
  <si>
    <t>GÁMEZA</t>
  </si>
  <si>
    <t>Fabricación de máquinas formadoras de metal y de máquinas herramienta</t>
  </si>
  <si>
    <t>GARAGOA</t>
  </si>
  <si>
    <t>Fabricación de maquinaria para la metalurgia</t>
  </si>
  <si>
    <t>GUACAMAYAS</t>
  </si>
  <si>
    <t>Fabricación de maquinaria para explotación de minas y canteras y para obras de construcción</t>
  </si>
  <si>
    <t>GUATEQUE</t>
  </si>
  <si>
    <t>Fabricación de maquinaria para la elaboración de alimentos, bebidas y tabaco</t>
  </si>
  <si>
    <t>GUAYATÁ</t>
  </si>
  <si>
    <t>Fabricación de maquinaria para la elaboración de productos textiles, prendas de vestir y cueros</t>
  </si>
  <si>
    <t>GÜICÁN DE LA SIERRA</t>
  </si>
  <si>
    <t>Fabricación de otros tipos de maquinaria y equipo de uso especial n.c.p.</t>
  </si>
  <si>
    <t>IZA</t>
  </si>
  <si>
    <t>29</t>
  </si>
  <si>
    <t>Fabricación de vehículos automotores, remolques y semirremolques</t>
  </si>
  <si>
    <t>JENESANO</t>
  </si>
  <si>
    <t>Fabricación de vehículos automotores y sus motores</t>
  </si>
  <si>
    <t>Fabricación de carrocerías para vehículos automotores; fabricación de remolques y semirremolques</t>
  </si>
  <si>
    <t>LABRANZAGRANDE</t>
  </si>
  <si>
    <t>Fabricación de partes, piezas (autopartes) y accesorios (lujos) para vehículos automotores</t>
  </si>
  <si>
    <t>LA CAPILLA</t>
  </si>
  <si>
    <t>30</t>
  </si>
  <si>
    <t>Fabricación de otros tipos de equipo de transporte</t>
  </si>
  <si>
    <t>LA VICTORIA</t>
  </si>
  <si>
    <t>301</t>
  </si>
  <si>
    <t>Construcción de barcos y otras embarcaciones</t>
  </si>
  <si>
    <t>LA UVITA</t>
  </si>
  <si>
    <t>Construcción de barcos y de estructuras flotantes</t>
  </si>
  <si>
    <t>VILLA DE LEYVA</t>
  </si>
  <si>
    <t>Construcción de embarcaciones de recreo y deporte</t>
  </si>
  <si>
    <t>MACANAL</t>
  </si>
  <si>
    <t>Fabricación de locomotoras y de material rodante para ferrocarriles</t>
  </si>
  <si>
    <t>MARIPÍ</t>
  </si>
  <si>
    <t>Fabricación de aeronaves, naves espaciales y de maquinaria conexa</t>
  </si>
  <si>
    <t>MIRAFLORES</t>
  </si>
  <si>
    <t>Fabricación de vehículos militares de combate</t>
  </si>
  <si>
    <t>MONGUA</t>
  </si>
  <si>
    <t>309</t>
  </si>
  <si>
    <t>Fabricación de otros tipos de equipo de transporte n.c.p.</t>
  </si>
  <si>
    <t>MONGUÍ</t>
  </si>
  <si>
    <t>Fabricación de motocicletas</t>
  </si>
  <si>
    <t>MONIQUIRÁ</t>
  </si>
  <si>
    <t>Fabricación de bicicletas y de sillas de ruedas para personas con discapacidad</t>
  </si>
  <si>
    <t>MOTAVITA</t>
  </si>
  <si>
    <t>MUZO</t>
  </si>
  <si>
    <t>31</t>
  </si>
  <si>
    <t>Fabricación de muebles, colchones y somieres</t>
  </si>
  <si>
    <t>NOBSA</t>
  </si>
  <si>
    <t>Fabricación de muebles</t>
  </si>
  <si>
    <t>NUEVO COLÓN</t>
  </si>
  <si>
    <t>Fabricación de colchones y somieres</t>
  </si>
  <si>
    <t>OICATÁ</t>
  </si>
  <si>
    <t>32</t>
  </si>
  <si>
    <t>Otras industrias manufactureras</t>
  </si>
  <si>
    <t>OTANCHE</t>
  </si>
  <si>
    <t>Fabricación de joyas, bisutería y artículos conexos</t>
  </si>
  <si>
    <t>PACHAVITA</t>
  </si>
  <si>
    <t>Fabricación de instrumentos musicales</t>
  </si>
  <si>
    <t>PÁEZ</t>
  </si>
  <si>
    <t>Fabricación de artículos y equipo para la práctica del deporte</t>
  </si>
  <si>
    <t>PAIPA</t>
  </si>
  <si>
    <t>Fabricación de juegos, juguetes y rompecabezas</t>
  </si>
  <si>
    <t>PAJARITO</t>
  </si>
  <si>
    <t>Fabricación de instrumentos, aparatos y materiales médicos y odontológicos (incluido mobiliario)</t>
  </si>
  <si>
    <t>PANQUEBA</t>
  </si>
  <si>
    <t>Otras industrias manufactureras n.c.p.</t>
  </si>
  <si>
    <t>PAUNA</t>
  </si>
  <si>
    <t>33</t>
  </si>
  <si>
    <t>Instalación, mantenimiento y reparación especializado de maquinaria y equipo</t>
  </si>
  <si>
    <t>PAYA</t>
  </si>
  <si>
    <t>331</t>
  </si>
  <si>
    <t>Mantenimiento y reparación especializado de productos elaborados en metal y de maquinaria y equipo</t>
  </si>
  <si>
    <t>PAZ DE RÍO</t>
  </si>
  <si>
    <t>Mantenimiento y reparación especializado de productos elaborados en metal</t>
  </si>
  <si>
    <t>PESCA</t>
  </si>
  <si>
    <t>Mantenimiento y reparación especializado de maquinaria y equipo</t>
  </si>
  <si>
    <t>PISBA</t>
  </si>
  <si>
    <t>Mantenimiento y reparación especializado de equipo electrónico y óptico</t>
  </si>
  <si>
    <t>PUERTO BOYACÁ</t>
  </si>
  <si>
    <t>Mantenimiento y reparación especializado de equipo eléctrico</t>
  </si>
  <si>
    <t>QUÍPAMA</t>
  </si>
  <si>
    <t>Mantenimiento y reparación especializado de equipo de transporte, excepto los vehículos automotores, motocicletas y bicicletas</t>
  </si>
  <si>
    <t>RAMIRIQUÍ</t>
  </si>
  <si>
    <t>Mantenimiento y reparación de otros tipos de equipos y sus componentes n.c.p.</t>
  </si>
  <si>
    <t>RÁQUIRA</t>
  </si>
  <si>
    <t>Instalación especializada de maquinaria y equipo industrial</t>
  </si>
  <si>
    <t>RONDÓN</t>
  </si>
  <si>
    <t>35</t>
  </si>
  <si>
    <t>Suministro de electricidad, gas, vapor y aire acondicionado</t>
  </si>
  <si>
    <t>SABOYÁ</t>
  </si>
  <si>
    <t>351</t>
  </si>
  <si>
    <t>Generación, transmisión, distribución y comercialización de energía eléctrica</t>
  </si>
  <si>
    <t>SÁCHICA</t>
  </si>
  <si>
    <t>Generación de energía eléctrica</t>
  </si>
  <si>
    <t>SAMACÁ</t>
  </si>
  <si>
    <t>Transmisión de energía eléctrica</t>
  </si>
  <si>
    <t>SAN EDUARDO</t>
  </si>
  <si>
    <t>Distribución de energía eléctrica</t>
  </si>
  <si>
    <t>SAN JOSÉ DE PARE</t>
  </si>
  <si>
    <t>Comercialización de energía eléctrica</t>
  </si>
  <si>
    <t>SAN LUIS DE GACENO</t>
  </si>
  <si>
    <t>Producción de gas; distribución de combustibles gaseosos por tuberías</t>
  </si>
  <si>
    <t>SAN MATEO</t>
  </si>
  <si>
    <t>Suministro de vapor y aire acondicionado</t>
  </si>
  <si>
    <t>SAN MIGUEL DE SEMA</t>
  </si>
  <si>
    <t>36</t>
  </si>
  <si>
    <t>Captación, tratamiento y distribución de agua</t>
  </si>
  <si>
    <t>SAN PABLO DE BORBUR</t>
  </si>
  <si>
    <t>SANTANA</t>
  </si>
  <si>
    <t>37</t>
  </si>
  <si>
    <t>Evacuación y tratamiento de aguas residuales</t>
  </si>
  <si>
    <t>SANTA MARÍA</t>
  </si>
  <si>
    <t>SANTA ROSA DE VITERBO</t>
  </si>
  <si>
    <t>38</t>
  </si>
  <si>
    <t>Recolección, tratamiento y disposición de desechos, recuperación de materiales</t>
  </si>
  <si>
    <t>SANTA SOFÍA</t>
  </si>
  <si>
    <t>381</t>
  </si>
  <si>
    <t>Recolección de desechos</t>
  </si>
  <si>
    <t>SATIVANORTE</t>
  </si>
  <si>
    <t>Recolección de desechos no peligrosos</t>
  </si>
  <si>
    <t>SATIVASUR</t>
  </si>
  <si>
    <t>Recolección de desechos peligrosos</t>
  </si>
  <si>
    <t>SIACHOQUE</t>
  </si>
  <si>
    <t>382</t>
  </si>
  <si>
    <t>Tratamiento y disposición de desechos</t>
  </si>
  <si>
    <t>SOATÁ</t>
  </si>
  <si>
    <t>Tratamiento y disposición de desechos no peligrosos</t>
  </si>
  <si>
    <t>SOCOTÁ</t>
  </si>
  <si>
    <t>Tratamiento y disposición de desechos peligrosos</t>
  </si>
  <si>
    <t>SOCHA</t>
  </si>
  <si>
    <t>Recuperación de materiales</t>
  </si>
  <si>
    <t>SOGAMOSO</t>
  </si>
  <si>
    <t>39</t>
  </si>
  <si>
    <t>Actividades de saneamiento ambiental y otros servicios de gestión de desechos</t>
  </si>
  <si>
    <t>SOMONDOCO</t>
  </si>
  <si>
    <t>SORA</t>
  </si>
  <si>
    <t>41</t>
  </si>
  <si>
    <t>Construcción de edificios</t>
  </si>
  <si>
    <t>SOTAQUIRÁ</t>
  </si>
  <si>
    <t>411</t>
  </si>
  <si>
    <t>SORACÁ</t>
  </si>
  <si>
    <t>Construcción de edificios residenciales</t>
  </si>
  <si>
    <t>SUSACÓN</t>
  </si>
  <si>
    <t>Construcción de edificios no residenciales</t>
  </si>
  <si>
    <t>SUTAMARCHÁN</t>
  </si>
  <si>
    <t>42</t>
  </si>
  <si>
    <t>Obras de ingeniería civil</t>
  </si>
  <si>
    <t>SUTATENZA</t>
  </si>
  <si>
    <t>Construcción de carreteras y vías de ferrocarril</t>
  </si>
  <si>
    <t>TASCO</t>
  </si>
  <si>
    <t>Construcción de proyectos de servicio público</t>
  </si>
  <si>
    <t>TENZA</t>
  </si>
  <si>
    <t>Construcción de otras obras de ingeniería civil</t>
  </si>
  <si>
    <t>TIBANÁ</t>
  </si>
  <si>
    <t>43</t>
  </si>
  <si>
    <t>Actividades especializadas para la construcción de edificios y obras de ingeniería civil</t>
  </si>
  <si>
    <t>TIBASOSA</t>
  </si>
  <si>
    <t>431</t>
  </si>
  <si>
    <t>Demolición y preparación del terreno</t>
  </si>
  <si>
    <t>TINJACÁ</t>
  </si>
  <si>
    <t>Demolición</t>
  </si>
  <si>
    <t>TIPACOQUE</t>
  </si>
  <si>
    <t>Preparación del terreno</t>
  </si>
  <si>
    <t>TOCA</t>
  </si>
  <si>
    <t>432</t>
  </si>
  <si>
    <t>Instalaciones eléctricas, de fontanería y otras instalaciones especializadas</t>
  </si>
  <si>
    <t>TOGÜÍ</t>
  </si>
  <si>
    <t>Instalaciones eléctricas</t>
  </si>
  <si>
    <t>TÓPAGA</t>
  </si>
  <si>
    <t>Instalaciones de fontanería, calefacción y aire acondicionado</t>
  </si>
  <si>
    <t>TOTA</t>
  </si>
  <si>
    <t>Otras instalaciones especializadas</t>
  </si>
  <si>
    <t>TUNUNGUÁ</t>
  </si>
  <si>
    <t>Terminación y acabado de edificios y obras de ingeniería civil</t>
  </si>
  <si>
    <t>TURMEQUÉ</t>
  </si>
  <si>
    <t>Otras actividades especializadas para la construcción de edificios y obras de ingeniería civil</t>
  </si>
  <si>
    <t>TUTA</t>
  </si>
  <si>
    <t>45</t>
  </si>
  <si>
    <t>Comercio, mantenimiento y reparación de vehículos automotores y motocicletas, sus partes, piezas y accesorios</t>
  </si>
  <si>
    <t>TUTAZÁ</t>
  </si>
  <si>
    <t>451</t>
  </si>
  <si>
    <t>Comercio de vehículos automotores</t>
  </si>
  <si>
    <t>ÚMBITA</t>
  </si>
  <si>
    <t>Comercio de vehículos automotores nuevos</t>
  </si>
  <si>
    <t>VENTAQUEMADA</t>
  </si>
  <si>
    <t>Comercio de vehículos automotores usados</t>
  </si>
  <si>
    <t>VIRACACHÁ</t>
  </si>
  <si>
    <t>Mantenimiento y reparación de vehículos automotores</t>
  </si>
  <si>
    <t>ZETAQUIRA</t>
  </si>
  <si>
    <t>Comercio de partes, piezas (autopartes) y accesorios (lujos) para vehículos automotores</t>
  </si>
  <si>
    <t>MANIZALES</t>
  </si>
  <si>
    <t>454</t>
  </si>
  <si>
    <t>Comercio, mantenimiento y reparación de motocicletas y de sus partes, piezas y accesorios</t>
  </si>
  <si>
    <t>AGUADAS</t>
  </si>
  <si>
    <t>Comercio de motocicletas y de sus partes, piezas y accesorios</t>
  </si>
  <si>
    <t>ANSERMA</t>
  </si>
  <si>
    <t>Mantenimiento y reparación de motocicletas y de sus partes y piezas</t>
  </si>
  <si>
    <t>ARANZAZU</t>
  </si>
  <si>
    <t>46</t>
  </si>
  <si>
    <t>Comercio al por mayor y en comisión o por contrata, excepto el comercio de vehículos automotores y motocicletas</t>
  </si>
  <si>
    <t>BELALCÁZAR</t>
  </si>
  <si>
    <t>Comercio al por mayor a cambio de una retribución o por contrata</t>
  </si>
  <si>
    <t>CHINCHINÁ</t>
  </si>
  <si>
    <t>Comercio al por mayor de materias primas agropecuarias; animales vivos</t>
  </si>
  <si>
    <t>FILADELFIA</t>
  </si>
  <si>
    <t>463</t>
  </si>
  <si>
    <t>Comercio al por mayor de alimentos, bebidas y tabaco</t>
  </si>
  <si>
    <t>LA DORADA</t>
  </si>
  <si>
    <t>Comercio al por mayor de productos alimenticios</t>
  </si>
  <si>
    <t>LA MERCED</t>
  </si>
  <si>
    <t>Comercio al por mayor de bebidas y tabaco</t>
  </si>
  <si>
    <t>MANZANARES</t>
  </si>
  <si>
    <t>464</t>
  </si>
  <si>
    <t>Comercio al por mayor de artículos y enseres domésticos (incluidas prendas de vestir)</t>
  </si>
  <si>
    <t>MARMATO</t>
  </si>
  <si>
    <t>Comercio al por mayor de productos textiles, productos confeccionados para uso doméstico</t>
  </si>
  <si>
    <t>MARQUETALIA</t>
  </si>
  <si>
    <t>Comercio al por mayor de prendas de vestir</t>
  </si>
  <si>
    <t>MARULANDA</t>
  </si>
  <si>
    <t>Comercio al por mayor de calzado</t>
  </si>
  <si>
    <t>NEIRA</t>
  </si>
  <si>
    <t>Comercio al por mayor de aparatos y equipo de uso doméstico</t>
  </si>
  <si>
    <t>NORCASIA</t>
  </si>
  <si>
    <t>Comercio al por mayor de productos farmacéuticos, medicinales, cosméticos y de tocador</t>
  </si>
  <si>
    <t>PÁCORA</t>
  </si>
  <si>
    <t>Comercio al por mayor de otros utensilios domésticos n.c.p.</t>
  </si>
  <si>
    <t>PALESTINA</t>
  </si>
  <si>
    <t>465</t>
  </si>
  <si>
    <t>Comercio al por mayor de maquinaria y equipo</t>
  </si>
  <si>
    <t>PENSILVANIA</t>
  </si>
  <si>
    <t>Comercio al por mayor de computadores, equipo periférico y programas de informática</t>
  </si>
  <si>
    <t>RIOSUCIO</t>
  </si>
  <si>
    <t>Comercio al por mayor de equipo, partes y piezas electrónicos y de telecomunicaciones</t>
  </si>
  <si>
    <t>Comercio al por mayor de maquinaria y equipo agropecuarios</t>
  </si>
  <si>
    <t>SALAMINA</t>
  </si>
  <si>
    <t>Comercio al por mayor de otros tipos de maquinaria y equipo n.c.p.</t>
  </si>
  <si>
    <t>SAMANÁ</t>
  </si>
  <si>
    <t>466</t>
  </si>
  <si>
    <t>Comercio al por mayor especializado de otros productos</t>
  </si>
  <si>
    <t>SAN JOSÉ</t>
  </si>
  <si>
    <t>Comercio al por mayor de combustibles sólidos, líquidos, gaseosos y productos conexos</t>
  </si>
  <si>
    <t>SUPÍA</t>
  </si>
  <si>
    <t>Comercio al por mayor de metales y productos metalíferos</t>
  </si>
  <si>
    <t>VICTORIA</t>
  </si>
  <si>
    <t>Comercio al por mayor de materiales de construcción, artículos de ferretería, pinturas, productos de vidrio, equipo y materiales de fontanería y calefacción</t>
  </si>
  <si>
    <t>VILLAMARÍA</t>
  </si>
  <si>
    <t>Comercio al por mayor de productos químicos básicos, cauchos y plásticos en formas primarias y productos químicos de uso agropecuario</t>
  </si>
  <si>
    <t>VITERBO</t>
  </si>
  <si>
    <t>Comercio al por mayor de desperdicios, desechos y chatarra</t>
  </si>
  <si>
    <t>FLORENCIA</t>
  </si>
  <si>
    <t>Comercio al por mayor de otros productos n.c.p.</t>
  </si>
  <si>
    <t>ALBANIA</t>
  </si>
  <si>
    <t>Comercio al por mayor no especializado</t>
  </si>
  <si>
    <t>BELÉN DE LOS ANDAQUÍES</t>
  </si>
  <si>
    <t>47</t>
  </si>
  <si>
    <t>Comercio al por menor (incluso el comercio al por menor de combustibles), excepto el de vehículos automotores y motocicletas</t>
  </si>
  <si>
    <t>CARTAGENA DEL CHAIRÁ</t>
  </si>
  <si>
    <t>471</t>
  </si>
  <si>
    <t>Comercio al por menor en establecimientos no especializados</t>
  </si>
  <si>
    <t>CURILLO</t>
  </si>
  <si>
    <t>Comercio al por menor en establecimientos no especializados con surtido compuesto principalmente por alimentos, bebidas (alcohólicas y no alcohólicas) o tabaco</t>
  </si>
  <si>
    <t>EL DONCELLO</t>
  </si>
  <si>
    <t>Comercio al por menor en establecimientos no especializados, con surtido compuesto principalmente por productos diferentes de alimentos (víveres en general), bebidas (alcohólicas y no alcohólicas) y tabaco</t>
  </si>
  <si>
    <t>EL PAUJÍL</t>
  </si>
  <si>
    <t>472</t>
  </si>
  <si>
    <t>Comercio al por menor de alimentos (víveres en general), bebidas y tabaco, en establecimientos especializados</t>
  </si>
  <si>
    <t>LA MONTAÑITA</t>
  </si>
  <si>
    <t>Comercio al por menor de productos agrícolas para el consumo en establecimientos especializados</t>
  </si>
  <si>
    <t>MILÁN</t>
  </si>
  <si>
    <t>Comercio al por menor de leche, productos lácteos y huevos, en establecimientos especializados</t>
  </si>
  <si>
    <t>MORELIA</t>
  </si>
  <si>
    <t>Comercio al por menor de carnes (incluye aves de corral), productos cárnicos, pescados y productos de mar, en establecimientos especializados</t>
  </si>
  <si>
    <t>PUERTO RICO</t>
  </si>
  <si>
    <t>Comercio al por menor de bebidas y productos del tabaco, en establecimientos especializados</t>
  </si>
  <si>
    <t>SAN JOSÉ DEL FRAGUA</t>
  </si>
  <si>
    <t>Comercio al por menor de otros productos alimenticios n.c.p., en establecimientos especializados</t>
  </si>
  <si>
    <t>SAN VICENTE DEL CAGUÁN</t>
  </si>
  <si>
    <t>473</t>
  </si>
  <si>
    <t>Comercio al por menor de combustible, lubricantes, aditivos y productos de limpieza para automotores, en establecimientos especializados</t>
  </si>
  <si>
    <t>SOLANO</t>
  </si>
  <si>
    <t>Comercio al por menor de combustible para automotores</t>
  </si>
  <si>
    <t>SOLITA</t>
  </si>
  <si>
    <t>Comercio al por menor de lubricantes (aceites, grasas), aditivos y productos de limpieza para vehículos automotores</t>
  </si>
  <si>
    <t>474</t>
  </si>
  <si>
    <t>Comercio al por menor de equipos de informática y de comunicaciones en establecimientos especializados</t>
  </si>
  <si>
    <t>POPAYÁN</t>
  </si>
  <si>
    <t>Comercio al por menor de computadores, equipos periféricos, programas de informática y equipos de telecomunicaciones en establecimientos especializados</t>
  </si>
  <si>
    <t>ALMAGUER</t>
  </si>
  <si>
    <t>Comercio al por menor de equipos y aparatos de sonido y de video, en establecimientos especializados</t>
  </si>
  <si>
    <t>475</t>
  </si>
  <si>
    <t>Comercio al por menor de otros enseres domésticos en establecimientos especializados</t>
  </si>
  <si>
    <t>BALBOA</t>
  </si>
  <si>
    <t>Comercio al por menor de productos textiles en establecimientos especializados</t>
  </si>
  <si>
    <t>Comercio al por menor de artículos de ferretería, pinturas y productos de vidrio en establecimientos especializados</t>
  </si>
  <si>
    <t>BUENOS AIRES</t>
  </si>
  <si>
    <t>Comercio al por menor de tapices, alfombras y recubrimientos para paredes y pisos en establecimientos especializados</t>
  </si>
  <si>
    <t>CAJIBÍO</t>
  </si>
  <si>
    <t>Comercio al por menor de electrodomésticos y gasodomésticos, muebles y equipos de iluminación en establecimientos especializados</t>
  </si>
  <si>
    <t>CALDONO</t>
  </si>
  <si>
    <t>Comercio al por menor de artículos y utensilios de uso doméstico en establecimientos especializados</t>
  </si>
  <si>
    <t>CALOTO</t>
  </si>
  <si>
    <t>Comercio al por menor de otros artículos domésticos en establecimientos especializados</t>
  </si>
  <si>
    <t>CORINTO</t>
  </si>
  <si>
    <t>476</t>
  </si>
  <si>
    <t>Comercio al por menor de artículos culturales y de entretenimiento en establecimientos especializados</t>
  </si>
  <si>
    <t>EL TAMBO</t>
  </si>
  <si>
    <t>Comercio al por menor de libros, periódicos, materiales y artículos de papelería y escritorio, en establecimientos especializados</t>
  </si>
  <si>
    <t>Comercio al por menor de artículos deportivos, en establecimientos especializados</t>
  </si>
  <si>
    <t>GUACHENÉ</t>
  </si>
  <si>
    <t>Comercio al por menor de otros artículos culturales y de entretenimiento n.c.p. en establecimientos especializados</t>
  </si>
  <si>
    <t>GUAPI</t>
  </si>
  <si>
    <t>477</t>
  </si>
  <si>
    <t>Comercio al por menor de otros productos en establecimientos especializados</t>
  </si>
  <si>
    <t>INZÁ</t>
  </si>
  <si>
    <t>Comercio al por menor de prendas de vestir y sus accesorios (incluye artículos de piel) en establecimientos especializados</t>
  </si>
  <si>
    <t>JAMBALÓ</t>
  </si>
  <si>
    <t>Comercio al por menor de todo tipo de calzado y artículos de cuero y sucedáneos del cuero en establecimientos especializados</t>
  </si>
  <si>
    <t>LA SIERRA</t>
  </si>
  <si>
    <t>Comercio al por menor de productos farmacéuticos y medicinales, cosméticos y artículos de tocador en establecimientos especializados</t>
  </si>
  <si>
    <t>LA VEGA</t>
  </si>
  <si>
    <t>Comercio al por menor de otros productos nuevos en establecimientos especializados</t>
  </si>
  <si>
    <t>LÓPEZ DE MICAY</t>
  </si>
  <si>
    <t>Comercio al por menor de artículos de segunda mano</t>
  </si>
  <si>
    <t>MERCADERES</t>
  </si>
  <si>
    <t>478</t>
  </si>
  <si>
    <t>Comercio al por menor en puestos de venta móviles</t>
  </si>
  <si>
    <t>MIRANDA</t>
  </si>
  <si>
    <t>Comercio al por menor de alimentos, bebidas y tabaco, en puestos de venta móviles</t>
  </si>
  <si>
    <t>Comercio al por menor de productos textiles, prendas de vestir y calzado, en puestos de venta móviles</t>
  </si>
  <si>
    <t>PADILLA</t>
  </si>
  <si>
    <t>Comercio al por menor de otros productos en puestos de venta móviles</t>
  </si>
  <si>
    <t>479</t>
  </si>
  <si>
    <t>Comercio al por menor no realizado en establecimientos, puestos de venta o mercados</t>
  </si>
  <si>
    <t>PATÍA</t>
  </si>
  <si>
    <t>Comercio al por menor realizado a través de internet</t>
  </si>
  <si>
    <t>PIAMONTE</t>
  </si>
  <si>
    <t>Comercio al por menor realizado a través de casas de venta o por correo</t>
  </si>
  <si>
    <t>PIENDAMÓ - TUNÍA</t>
  </si>
  <si>
    <t>Otros tipos de comercio al por menor no realizado en establecimientos, puestos de venta o mercados</t>
  </si>
  <si>
    <t>PUERTO TEJADA</t>
  </si>
  <si>
    <t>49</t>
  </si>
  <si>
    <t>Transporte terrestre; transporte por tuberías</t>
  </si>
  <si>
    <t>PURACÉ</t>
  </si>
  <si>
    <t>491</t>
  </si>
  <si>
    <t>Transporte férreo</t>
  </si>
  <si>
    <t>ROSAS</t>
  </si>
  <si>
    <t>Transporte férreo de pasajeros</t>
  </si>
  <si>
    <t>SAN SEBASTIÁN</t>
  </si>
  <si>
    <t>Transporte férreo de carga</t>
  </si>
  <si>
    <t>SANTANDER DE QUILICHAO</t>
  </si>
  <si>
    <t>492</t>
  </si>
  <si>
    <t>Transporte terrestre público automotor</t>
  </si>
  <si>
    <t>Transporte de pasajeros</t>
  </si>
  <si>
    <t>SILVIA</t>
  </si>
  <si>
    <t>Transporte mixto</t>
  </si>
  <si>
    <t>SOTARÁ PAISPAMBA</t>
  </si>
  <si>
    <t>Transporte de carga por carretera</t>
  </si>
  <si>
    <t>SUÁREZ</t>
  </si>
  <si>
    <t>Transporte por tuberías</t>
  </si>
  <si>
    <t>50</t>
  </si>
  <si>
    <t>Transporte acuático</t>
  </si>
  <si>
    <t>TIMBÍO</t>
  </si>
  <si>
    <t>501</t>
  </si>
  <si>
    <t>Transporte marítimo y de cabotaje</t>
  </si>
  <si>
    <t>TIMBIQUÍ</t>
  </si>
  <si>
    <t>Transporte de pasajeros marítimo y de cabotaje</t>
  </si>
  <si>
    <t>TORIBÍO</t>
  </si>
  <si>
    <t>Transporte de carga marítimo y de cabotaje</t>
  </si>
  <si>
    <t>TOTORÓ</t>
  </si>
  <si>
    <t>502</t>
  </si>
  <si>
    <t>Transporte fluvial</t>
  </si>
  <si>
    <t>VILLA RICA</t>
  </si>
  <si>
    <t>Transporte fluvial de pasajeros</t>
  </si>
  <si>
    <t>VALLEDUPAR</t>
  </si>
  <si>
    <t>Transporte fluvial de carga</t>
  </si>
  <si>
    <t>AGUACHICA</t>
  </si>
  <si>
    <t>51</t>
  </si>
  <si>
    <t>Transporte aéreo</t>
  </si>
  <si>
    <t>AGUSTÍN CODAZZI</t>
  </si>
  <si>
    <t>511</t>
  </si>
  <si>
    <t>Transporte aéreo de pasajeros</t>
  </si>
  <si>
    <t>ASTREA</t>
  </si>
  <si>
    <t>Transporte aéreo nacional de pasajeros</t>
  </si>
  <si>
    <t>BECERRIL</t>
  </si>
  <si>
    <t>Transporte aéreo internacional de pasajeros</t>
  </si>
  <si>
    <t>BOSCONIA</t>
  </si>
  <si>
    <t>512</t>
  </si>
  <si>
    <t>Transporte aéreo de carga</t>
  </si>
  <si>
    <t>CHIMICHAGUA</t>
  </si>
  <si>
    <t>Transporte aéreo nacional de carga</t>
  </si>
  <si>
    <t>CHIRIGUANÁ</t>
  </si>
  <si>
    <t>Transporte aéreo internacional de carga</t>
  </si>
  <si>
    <t>CURUMANÍ</t>
  </si>
  <si>
    <t>52</t>
  </si>
  <si>
    <t>Almacenamiento y actividades complementarias al transporte</t>
  </si>
  <si>
    <t>EL COPEY</t>
  </si>
  <si>
    <t>Almacenamiento y depósito</t>
  </si>
  <si>
    <t>EL PASO</t>
  </si>
  <si>
    <t>522</t>
  </si>
  <si>
    <t>Actividades de las estaciones, vías y servicios complementarios para el transporte</t>
  </si>
  <si>
    <t>GAMARRA</t>
  </si>
  <si>
    <t>Actividades de estaciones, vías y servicios complementarios para el transporte terrestre</t>
  </si>
  <si>
    <t>GONZÁLEZ</t>
  </si>
  <si>
    <t>Actividades de puertos y servicios complementarios para el transporte acuático</t>
  </si>
  <si>
    <t>LA GLORIA</t>
  </si>
  <si>
    <t>Actividades de aeropuertos, servicios de navegación aérea y demás actividades conexas al transporte aéreo</t>
  </si>
  <si>
    <t>LA JAGUA DE IBIRICO</t>
  </si>
  <si>
    <t>Manipulación de carga</t>
  </si>
  <si>
    <t>MANAURE BALCÓN DEL CESAR</t>
  </si>
  <si>
    <t>Otras actividades complementarias al transporte</t>
  </si>
  <si>
    <t>PAILITAS</t>
  </si>
  <si>
    <t>53</t>
  </si>
  <si>
    <t>Correo y servicios de mensajería</t>
  </si>
  <si>
    <t>PELAYA</t>
  </si>
  <si>
    <t>Actividades postales nacionales</t>
  </si>
  <si>
    <t>PUEBLO BELLO</t>
  </si>
  <si>
    <t>Actividades de mensajería</t>
  </si>
  <si>
    <t>RÍO DE ORO</t>
  </si>
  <si>
    <t>55</t>
  </si>
  <si>
    <t>Alojamiento</t>
  </si>
  <si>
    <t>LA PAZ</t>
  </si>
  <si>
    <t>551</t>
  </si>
  <si>
    <t>Actividades de alojamiento de estancias cortas</t>
  </si>
  <si>
    <t>SAN ALBERTO</t>
  </si>
  <si>
    <t>Alojamiento en hoteles</t>
  </si>
  <si>
    <t>SAN DIEGO</t>
  </si>
  <si>
    <t>Alojamiento en apartahoteles</t>
  </si>
  <si>
    <t>SAN MARTÍN</t>
  </si>
  <si>
    <t>Alojamiento en centros vacacionales</t>
  </si>
  <si>
    <t>TAMALAMEQUE</t>
  </si>
  <si>
    <t>Alojamiento rural</t>
  </si>
  <si>
    <t>MONTERÍA</t>
  </si>
  <si>
    <t>Otros tipos de alojamiento para visitantes</t>
  </si>
  <si>
    <t>AYAPEL</t>
  </si>
  <si>
    <t>Actividades de zonas de camping y parques para vehículos recreacionales</t>
  </si>
  <si>
    <t>Servicio de estancia por horas</t>
  </si>
  <si>
    <t>CANALETE</t>
  </si>
  <si>
    <t>Otros tipos de alojamiento n.c.p.</t>
  </si>
  <si>
    <t>CERETÉ</t>
  </si>
  <si>
    <t>56</t>
  </si>
  <si>
    <t>Actividades de servicios de comidas y bebidas</t>
  </si>
  <si>
    <t>CHIMÁ</t>
  </si>
  <si>
    <t>561</t>
  </si>
  <si>
    <t>Actividades de restaurantes, cafeterías y servicio móvil de comidas</t>
  </si>
  <si>
    <t>CHINÚ</t>
  </si>
  <si>
    <t>Expendio a la mesa de comidas preparadas</t>
  </si>
  <si>
    <t>CIÉNAGA DE ORO</t>
  </si>
  <si>
    <t>Expendio por autoservicio de comidas preparadas</t>
  </si>
  <si>
    <t>COTORRA</t>
  </si>
  <si>
    <t>Expendio de comidas preparadas en cafeterías</t>
  </si>
  <si>
    <t>LA APARTADA</t>
  </si>
  <si>
    <t>Otros tipos de expendio de comidas preparadas n.c.p.</t>
  </si>
  <si>
    <t>LORICA</t>
  </si>
  <si>
    <t>562</t>
  </si>
  <si>
    <t>Actividades de catering para eventos y otros servicios de comidas</t>
  </si>
  <si>
    <t>LOS CÓRDOBAS</t>
  </si>
  <si>
    <t>Catering para eventos</t>
  </si>
  <si>
    <t>MOMIL</t>
  </si>
  <si>
    <t>Actividades de otros servicios de comidas</t>
  </si>
  <si>
    <t>MONTELÍBANO</t>
  </si>
  <si>
    <t>Expendio de bebidas alcohólicas para el consumo dentro del establecimiento</t>
  </si>
  <si>
    <t>MOÑITOS</t>
  </si>
  <si>
    <t>58</t>
  </si>
  <si>
    <t>Actividades de edición</t>
  </si>
  <si>
    <t>PLANETA RICA</t>
  </si>
  <si>
    <t>581</t>
  </si>
  <si>
    <t>Edición de libros, publicaciones periódicas y otras actividades de edición</t>
  </si>
  <si>
    <t>PUEBLO NUEVO</t>
  </si>
  <si>
    <t>Edición de libros</t>
  </si>
  <si>
    <t>PUERTO ESCONDIDO</t>
  </si>
  <si>
    <t>Edición de directorios y listas de correo</t>
  </si>
  <si>
    <t>PUERTO LIBERTADOR</t>
  </si>
  <si>
    <t>Edición de periódicos, revistas y otras publicaciones periódicas</t>
  </si>
  <si>
    <t>PURÍSIMA DE LA CONCEPCIÓN</t>
  </si>
  <si>
    <t>Otros trabajos de edición</t>
  </si>
  <si>
    <t>SAHAGÚN</t>
  </si>
  <si>
    <t>SAN ANDRÉS DE SOTAVENTO</t>
  </si>
  <si>
    <t>59</t>
  </si>
  <si>
    <t>Actividades cinematográficas, de video y producción de programas de televisión, grabación de sonido y edición de música</t>
  </si>
  <si>
    <t>SAN ANTERO</t>
  </si>
  <si>
    <t>591</t>
  </si>
  <si>
    <t>Actividades de producción de películas cinematográficas, video y producción de programas, anuncios y comerciales de televisión</t>
  </si>
  <si>
    <t>SAN BERNARDO DEL VIENTO</t>
  </si>
  <si>
    <t>Actividades de producción de películas cinematográficas, videos, programas, anuncios y comerciales de televisión</t>
  </si>
  <si>
    <t>Actividades de postproducción de películas cinematográficas, videos, programas, anuncios y comerciales de televisión</t>
  </si>
  <si>
    <t>SAN JOSÉ DE URÉ</t>
  </si>
  <si>
    <t>Actividades de distribución de películas cinematográficas, videos, programas, anuncios y comerciales de televisión</t>
  </si>
  <si>
    <t>SAN PELAYO</t>
  </si>
  <si>
    <t>Actividades de exhibición de películas cinematográficas y videos</t>
  </si>
  <si>
    <t>TIERRALTA</t>
  </si>
  <si>
    <t>Actividades de grabación de sonido y edición de música</t>
  </si>
  <si>
    <t>TUCHÍN</t>
  </si>
  <si>
    <t>60</t>
  </si>
  <si>
    <t>Actividades de programación, transmisión y/o difusión</t>
  </si>
  <si>
    <t>VALENCIA</t>
  </si>
  <si>
    <t>Actividades de programación y transmisión en el servicio de radiodifusión sonora</t>
  </si>
  <si>
    <t>AGUA DE DIOS</t>
  </si>
  <si>
    <t>Actividades de programación y transmisión de televisión</t>
  </si>
  <si>
    <t>ALBÁN</t>
  </si>
  <si>
    <t>61</t>
  </si>
  <si>
    <t>Telecomunicaciones</t>
  </si>
  <si>
    <t>ANAPOIMA</t>
  </si>
  <si>
    <t>Actividades de telecomunicaciones alámbricas</t>
  </si>
  <si>
    <t>ANOLAIMA</t>
  </si>
  <si>
    <t>Actividades de telecomunicaciones inalámbricas</t>
  </si>
  <si>
    <t>ARBELÁEZ</t>
  </si>
  <si>
    <t>Actividades de telecomunicación satelital</t>
  </si>
  <si>
    <t>BELTRÁN</t>
  </si>
  <si>
    <t>Otras actividades de telecomunicaciones</t>
  </si>
  <si>
    <t>BITUIMA</t>
  </si>
  <si>
    <t>62</t>
  </si>
  <si>
    <t>Desarrollo de sistemas informáticos (planificación, análisis, diseño, programación, pruebas), consultoría informática y actividades relacionadas</t>
  </si>
  <si>
    <t>BOJACÁ</t>
  </si>
  <si>
    <t>620</t>
  </si>
  <si>
    <t>CABRERA</t>
  </si>
  <si>
    <t>Actividades de desarrollo de sistemas informáticos (planificación, análisis, diseño, programación, pruebas)</t>
  </si>
  <si>
    <t>CACHIPAY</t>
  </si>
  <si>
    <t>Actividades de consultoría informática y actividades de administración de instalaciones informáticas</t>
  </si>
  <si>
    <t>CAJICÁ</t>
  </si>
  <si>
    <t>Otras actividades de tecnologías de información y actividades de servicios informáticos</t>
  </si>
  <si>
    <t>CAPARRAPÍ</t>
  </si>
  <si>
    <t>63</t>
  </si>
  <si>
    <t>Actividades de servicios de información</t>
  </si>
  <si>
    <t>CÁQUEZA</t>
  </si>
  <si>
    <t>631</t>
  </si>
  <si>
    <t>CARMEN DE CARUPA</t>
  </si>
  <si>
    <t>CHAGUANÍ</t>
  </si>
  <si>
    <t>Portales web</t>
  </si>
  <si>
    <t>CHÍA</t>
  </si>
  <si>
    <t>639</t>
  </si>
  <si>
    <t>Otras actividades de servicios de información</t>
  </si>
  <si>
    <t>CHIPAQUE</t>
  </si>
  <si>
    <t>Actividades de agencias de noticias</t>
  </si>
  <si>
    <t>CHOACHÍ</t>
  </si>
  <si>
    <t>Otras actividades de servicios de información n.c.p.</t>
  </si>
  <si>
    <t>CHOCONTÁ</t>
  </si>
  <si>
    <t>64</t>
  </si>
  <si>
    <t>Actividades de servicios financieros, excepto las de seguros y de pensiones</t>
  </si>
  <si>
    <t>COGUA</t>
  </si>
  <si>
    <t>641</t>
  </si>
  <si>
    <t>Intermediación monetaria</t>
  </si>
  <si>
    <t>COTA</t>
  </si>
  <si>
    <t>Banco Central</t>
  </si>
  <si>
    <t>CUCUNUBÁ</t>
  </si>
  <si>
    <t>Bancos comerciales</t>
  </si>
  <si>
    <t>EL COLEGIO</t>
  </si>
  <si>
    <t>642</t>
  </si>
  <si>
    <t>Otros tipos de intermediación monetaria</t>
  </si>
  <si>
    <t>Actividades de las corporaciones financieras</t>
  </si>
  <si>
    <t>EL ROSAL</t>
  </si>
  <si>
    <t>Actividades de las compañías de financiamiento</t>
  </si>
  <si>
    <t>FACATATIVÁ</t>
  </si>
  <si>
    <t>Banca de segundo piso</t>
  </si>
  <si>
    <t>FÓMEQUE</t>
  </si>
  <si>
    <t>Actividades de las cooperativas financieras</t>
  </si>
  <si>
    <t>FOSCA</t>
  </si>
  <si>
    <t>643</t>
  </si>
  <si>
    <t>Fideicomisos, fondos (incluye fondos de cesantías) y entidades financieras similares</t>
  </si>
  <si>
    <t>FUNZA</t>
  </si>
  <si>
    <t>Fideicomisos, fondos y entidades financieras similares</t>
  </si>
  <si>
    <t>FÚQUENE</t>
  </si>
  <si>
    <t>Fondos de cesantías</t>
  </si>
  <si>
    <t>FUSAGASUGÁ</t>
  </si>
  <si>
    <t>649</t>
  </si>
  <si>
    <t>Otras actividades de servicio financiero, excepto las de seguros y pensiones</t>
  </si>
  <si>
    <t>GACHALÁ</t>
  </si>
  <si>
    <t>Leasing financiero (arrendamiento financiero)</t>
  </si>
  <si>
    <t>GACHANCIPÁ</t>
  </si>
  <si>
    <t>Actividades financieras de fondos de empleados y otras formas asociativas del sector solidario</t>
  </si>
  <si>
    <t>GACHETÁ</t>
  </si>
  <si>
    <t>GAMA</t>
  </si>
  <si>
    <t>Otras actividades de distribución de fondos</t>
  </si>
  <si>
    <t>GIRARDOT</t>
  </si>
  <si>
    <t>Instituciones especiales oficiales</t>
  </si>
  <si>
    <t>Capitalización</t>
  </si>
  <si>
    <t>GUACHETÁ</t>
  </si>
  <si>
    <t>Otras actividades de servicio financiero, excepto las de seguros y pensiones n.c.p.</t>
  </si>
  <si>
    <t>GUADUAS</t>
  </si>
  <si>
    <t>65</t>
  </si>
  <si>
    <t>Seguros (incluso el reaseguro), seguros sociales y fondos de pensiones, excepto la seguridad social</t>
  </si>
  <si>
    <t>GUASCA</t>
  </si>
  <si>
    <t>651</t>
  </si>
  <si>
    <t>Seguros</t>
  </si>
  <si>
    <t>GUATAQUÍ</t>
  </si>
  <si>
    <t>Seguros generales</t>
  </si>
  <si>
    <t>GUATAVITA</t>
  </si>
  <si>
    <t>Seguros de vida</t>
  </si>
  <si>
    <t>GUAYABAL DE SÍQUIMA</t>
  </si>
  <si>
    <t>Reaseguros</t>
  </si>
  <si>
    <t>GUAYABETAL</t>
  </si>
  <si>
    <t>Seguros de salud</t>
  </si>
  <si>
    <t>GUTIÉRREZ</t>
  </si>
  <si>
    <t>652</t>
  </si>
  <si>
    <t>Servicios de seguros sociales excepto los de pensiones</t>
  </si>
  <si>
    <t>JERUSALÉN</t>
  </si>
  <si>
    <t>Servicios de seguros sociales de salud</t>
  </si>
  <si>
    <t>JUNÍN</t>
  </si>
  <si>
    <t>Servicios de seguros sociales en riesgos laborales</t>
  </si>
  <si>
    <t>LA CALERA</t>
  </si>
  <si>
    <t>Servicios de seguros sociales en riesgos familia</t>
  </si>
  <si>
    <t>LA MESA</t>
  </si>
  <si>
    <t>653</t>
  </si>
  <si>
    <t>Servicios de seguros sociales en pensiones, excepto los programas de seguridad social</t>
  </si>
  <si>
    <t>LA PALMA</t>
  </si>
  <si>
    <t>Régimen de prima media con prestación definida (RPM)</t>
  </si>
  <si>
    <t>LA PEÑA</t>
  </si>
  <si>
    <t>Régimen de ahorro individual con solidaridad (RAIS)</t>
  </si>
  <si>
    <t>66</t>
  </si>
  <si>
    <t>Actividades auxiliares de las actividades de servicios financieros</t>
  </si>
  <si>
    <t>LENGUAZAQUE</t>
  </si>
  <si>
    <t>661</t>
  </si>
  <si>
    <t>Actividades auxiliares de las actividades de servicios financieros, excepto las de seguros y pensiones</t>
  </si>
  <si>
    <t>MACHETÁ</t>
  </si>
  <si>
    <t>Administración de mercados financieros</t>
  </si>
  <si>
    <t>MADRID</t>
  </si>
  <si>
    <t>Corretaje de valores y de contratos de productos básicos</t>
  </si>
  <si>
    <t>MANTA</t>
  </si>
  <si>
    <t>Otras actividades relacionadas con el mercado de valores</t>
  </si>
  <si>
    <t>MEDINA</t>
  </si>
  <si>
    <t>Actividades de las sociedades de intermediación cambiaria y de servicios financieros especiales</t>
  </si>
  <si>
    <t>MOSQUERA</t>
  </si>
  <si>
    <t>Actividades de los profesionales de compra y venta de divisas</t>
  </si>
  <si>
    <t>Otras actividades auxiliares de las actividades de servicios financieros n.c.p.</t>
  </si>
  <si>
    <t>NEMOCÓN</t>
  </si>
  <si>
    <t>662</t>
  </si>
  <si>
    <t>Actividades de servicios auxiliares de los servicios de seguros y pensiones</t>
  </si>
  <si>
    <t>NILO</t>
  </si>
  <si>
    <t>Actividades de agentes y corredores de seguros</t>
  </si>
  <si>
    <t>NIMAIMA</t>
  </si>
  <si>
    <t>Evaluación de riesgos y daños, y otras actividades de servicios auxiliares</t>
  </si>
  <si>
    <t>NOCAIMA</t>
  </si>
  <si>
    <t>Actividades de administración de fondos</t>
  </si>
  <si>
    <t>68</t>
  </si>
  <si>
    <t>Actividades inmobiliarias</t>
  </si>
  <si>
    <t>PACHO</t>
  </si>
  <si>
    <t>Actividades inmobiliarias realizadas con bienes propios o arrendados</t>
  </si>
  <si>
    <t>PAIME</t>
  </si>
  <si>
    <t>Actividades inmobiliarias realizadas a cambio de una retribución o por contrata</t>
  </si>
  <si>
    <t>PANDI</t>
  </si>
  <si>
    <t>69</t>
  </si>
  <si>
    <t>Actividades jurídicas y de contabilidad</t>
  </si>
  <si>
    <t>PARATEBUENO</t>
  </si>
  <si>
    <t>Actividades jurídicas</t>
  </si>
  <si>
    <t>PASCA</t>
  </si>
  <si>
    <t>Actividades de contabilidad, teneduría de libros, auditoría financiera y asesoría tributaria</t>
  </si>
  <si>
    <t>PUERTO SALGAR</t>
  </si>
  <si>
    <t>70</t>
  </si>
  <si>
    <t>Actividades de administración empresarial; actividades de consultoría de gestión</t>
  </si>
  <si>
    <t>PULÍ</t>
  </si>
  <si>
    <t>Actividades de administración empresarial</t>
  </si>
  <si>
    <t>QUEBRADANEGRA</t>
  </si>
  <si>
    <t>Actividades de consultoría de gestión</t>
  </si>
  <si>
    <t>QUETAME</t>
  </si>
  <si>
    <t>71</t>
  </si>
  <si>
    <t>Actividades de arquitectura e ingeniería; ensayos y análisis técnicos</t>
  </si>
  <si>
    <t>QUIPILE</t>
  </si>
  <si>
    <t>Actividades de arquitectura e ingeniería y otras actividades conexas de consultoría técnica</t>
  </si>
  <si>
    <t>APULO</t>
  </si>
  <si>
    <t>Actividades de arquitectura</t>
  </si>
  <si>
    <t>RICAURTE</t>
  </si>
  <si>
    <t>Actividades de ingeniería y otras actividades conexas de consultoría técnica</t>
  </si>
  <si>
    <t>SAN ANTONIO DEL TEQUENDAMA</t>
  </si>
  <si>
    <t>Ensayos y análisis técnicos</t>
  </si>
  <si>
    <t>SAN BERNARDO</t>
  </si>
  <si>
    <t>72</t>
  </si>
  <si>
    <t>Investigación científica y desarrollo</t>
  </si>
  <si>
    <t>SAN CAYETANO</t>
  </si>
  <si>
    <t>Investigaciones y desarrollo experimental en el campo de las ciencias naturales y la ingeniería</t>
  </si>
  <si>
    <t>Investigaciones y desarrollo experimental en el campo de las ciencias sociales y las humanidades</t>
  </si>
  <si>
    <t>SAN JUAN DE RIOSECO</t>
  </si>
  <si>
    <t>73</t>
  </si>
  <si>
    <t>Publicidad y estudios de mercado</t>
  </si>
  <si>
    <t>SASAIMA</t>
  </si>
  <si>
    <t>Publicidad</t>
  </si>
  <si>
    <t>SESQUILÉ</t>
  </si>
  <si>
    <t>Estudios de mercado y realización de encuestas de opinión pública</t>
  </si>
  <si>
    <t>SIBATÉ</t>
  </si>
  <si>
    <t>74</t>
  </si>
  <si>
    <t>Otras actividades profesionales, científicas y técnicas</t>
  </si>
  <si>
    <t>SILVANIA</t>
  </si>
  <si>
    <t>Actividades especializadas de diseño</t>
  </si>
  <si>
    <t>SIMIJACA</t>
  </si>
  <si>
    <t>Actividades de fotografía</t>
  </si>
  <si>
    <t>SOACHA</t>
  </si>
  <si>
    <t>Otras actividades profesionales, científicas y técnicas n.c.p.</t>
  </si>
  <si>
    <t>SOPÓ</t>
  </si>
  <si>
    <t>75</t>
  </si>
  <si>
    <t>Actividades veterinarias</t>
  </si>
  <si>
    <t>SUBACHOQUE</t>
  </si>
  <si>
    <t>SUESCA</t>
  </si>
  <si>
    <t>77</t>
  </si>
  <si>
    <t>Actividades de alquiler y arrendamiento</t>
  </si>
  <si>
    <t>SUPATÁ</t>
  </si>
  <si>
    <t>Alquiler y arrendamiento de vehículos automotores</t>
  </si>
  <si>
    <t>SUSA</t>
  </si>
  <si>
    <t>772</t>
  </si>
  <si>
    <t>Alquiler y arrendamiento de efectos personales y enseres domésticos</t>
  </si>
  <si>
    <t>SUTATAUSA</t>
  </si>
  <si>
    <t>Alquiler y arrendamiento de equipo recreativo y deportivo</t>
  </si>
  <si>
    <t>TABIO</t>
  </si>
  <si>
    <t>Alquiler de videos y discos</t>
  </si>
  <si>
    <t>TAUSA</t>
  </si>
  <si>
    <t>Alquiler y arrendamiento de otros efectos personales y enseres domésticos n.c.p.</t>
  </si>
  <si>
    <t>TENA</t>
  </si>
  <si>
    <t>Alquiler y arrendamiento de otros tipos de maquinaria, equipo y bienes tangibles n.c.p.</t>
  </si>
  <si>
    <t>TENJO</t>
  </si>
  <si>
    <t>Arrendamiento de propiedad intelectual y productos similares, excepto obras protegidas por derechos de autor</t>
  </si>
  <si>
    <t>TIBACUY</t>
  </si>
  <si>
    <t>78</t>
  </si>
  <si>
    <t>Actividades de empleo</t>
  </si>
  <si>
    <t>TIBIRITA</t>
  </si>
  <si>
    <t>Actividades de agencias de gestión y colocación de empleo</t>
  </si>
  <si>
    <t>TOCAIMA</t>
  </si>
  <si>
    <t>Actividades de empresas de servicios temporales</t>
  </si>
  <si>
    <t>TOCANCIPÁ</t>
  </si>
  <si>
    <t>Otras actividades de provisión de talento humano</t>
  </si>
  <si>
    <t>TOPAIPÍ</t>
  </si>
  <si>
    <t>79</t>
  </si>
  <si>
    <t>Actividades de las agencias de viajes, operadores turísticos, servicios de reserva y actividades relacionadas</t>
  </si>
  <si>
    <t>UBALÁ</t>
  </si>
  <si>
    <t>791</t>
  </si>
  <si>
    <t>Actividades de las agencias de viajes y operadores turísticos</t>
  </si>
  <si>
    <t>UBAQUE</t>
  </si>
  <si>
    <t>Actividades de las agencias de viaje</t>
  </si>
  <si>
    <t>VILLA DE SAN DIEGO DE UBATÉ</t>
  </si>
  <si>
    <t>Actividades de operadores turísticos</t>
  </si>
  <si>
    <t>UNE</t>
  </si>
  <si>
    <t>Otros servicios de reserva y actividades relacionadas</t>
  </si>
  <si>
    <t>ÚTICA</t>
  </si>
  <si>
    <t>80</t>
  </si>
  <si>
    <t>Actividades de seguridad e investigación privada</t>
  </si>
  <si>
    <t>VERGARA</t>
  </si>
  <si>
    <t>Actividades de seguridad privada</t>
  </si>
  <si>
    <t>VIANÍ</t>
  </si>
  <si>
    <t>Actividades de servicios de sistemas de seguridad</t>
  </si>
  <si>
    <t>VILLAGÓMEZ</t>
  </si>
  <si>
    <t>Actividades de detectives e investigadores privados</t>
  </si>
  <si>
    <t>VILLAPINZÓN</t>
  </si>
  <si>
    <t>81</t>
  </si>
  <si>
    <t>Actividades de servicios a edificios y paisajismo (jardines, zonas verdes)</t>
  </si>
  <si>
    <t>VILLETA</t>
  </si>
  <si>
    <t>Actividades combinadas de apoyo a instalaciones</t>
  </si>
  <si>
    <t>VIOTÁ</t>
  </si>
  <si>
    <t>812</t>
  </si>
  <si>
    <t>Actividades de limpieza</t>
  </si>
  <si>
    <t>YACOPÍ</t>
  </si>
  <si>
    <t>Limpieza general interior de edificios</t>
  </si>
  <si>
    <t>ZIPACÓN</t>
  </si>
  <si>
    <t>Otras actividades de limpieza de edificios e instalaciones industriales</t>
  </si>
  <si>
    <t>ZIPAQUIRÁ</t>
  </si>
  <si>
    <t>Actividades de paisajismo y servicios de mantenimiento conexos</t>
  </si>
  <si>
    <t>QUIBDÓ</t>
  </si>
  <si>
    <t>82</t>
  </si>
  <si>
    <t>Actividades administrativas y de apoyo de oficina y otras actividades de apoyo a las empresas</t>
  </si>
  <si>
    <t>ACANDÍ</t>
  </si>
  <si>
    <t>821</t>
  </si>
  <si>
    <t>Actividades administrativas y de apoyo de oficina</t>
  </si>
  <si>
    <t>ALTO BAUDÓ</t>
  </si>
  <si>
    <t>Actividades combinadas de servicios administrativos de oficina</t>
  </si>
  <si>
    <t>ATRATO</t>
  </si>
  <si>
    <t>Fotocopiado, preparación de documentos y otras actividades especializadas de apoyo a oficina</t>
  </si>
  <si>
    <t>BAGADÓ</t>
  </si>
  <si>
    <t>Actividades de centros de llamadas (call center)</t>
  </si>
  <si>
    <t>BAHÍA SOLANO</t>
  </si>
  <si>
    <t>Organización de convenciones y eventos comerciales</t>
  </si>
  <si>
    <t>BAJO BAUDÓ</t>
  </si>
  <si>
    <t>829</t>
  </si>
  <si>
    <t>Actividades de servicios de apoyo a las empresas n.c.p.</t>
  </si>
  <si>
    <t>BOJAYÁ</t>
  </si>
  <si>
    <t>Actividades de agencias de cobranza y oficinas de calificación crediticia</t>
  </si>
  <si>
    <t>EL CANTÓN DEL SAN PABLO</t>
  </si>
  <si>
    <t>Actividades de envase y empaque</t>
  </si>
  <si>
    <t>CARMEN DEL DARIÉN</t>
  </si>
  <si>
    <t>Otras actividades de servicio de apoyo a las empresas n.c.p.</t>
  </si>
  <si>
    <t>CÉRTEGUI</t>
  </si>
  <si>
    <t>84</t>
  </si>
  <si>
    <t>Administración pública y defensa; planes de seguridad social de afiliación obligatoria</t>
  </si>
  <si>
    <t>CONDOTO</t>
  </si>
  <si>
    <t>841</t>
  </si>
  <si>
    <t>Administración del Estado y aplicación de la política económica y social de la comunidad</t>
  </si>
  <si>
    <t>EL CARMEN DE ATRATO</t>
  </si>
  <si>
    <t>Actividades legislativas de la administración pública</t>
  </si>
  <si>
    <t>EL LITORAL DEL SAN JUAN</t>
  </si>
  <si>
    <t>Actividades ejecutivas de la administración pública</t>
  </si>
  <si>
    <t>ISTMINA</t>
  </si>
  <si>
    <t>Regulación de las actividades de organismos que prestan servicios de salud, educativos, culturales y otros servicios sociales, excepto servicios de seguridad social</t>
  </si>
  <si>
    <t>JURADÓ</t>
  </si>
  <si>
    <t>Actividades reguladoras y facilitadoras de la actividad económica</t>
  </si>
  <si>
    <t>LLORÓ</t>
  </si>
  <si>
    <t>Actividades de los órganos de control y otras instituciones</t>
  </si>
  <si>
    <t>MEDIO ATRATO</t>
  </si>
  <si>
    <t>842</t>
  </si>
  <si>
    <t>Prestación de servicios a la comunidad en general</t>
  </si>
  <si>
    <t>MEDIO BAUDÓ</t>
  </si>
  <si>
    <t>Relaciones exteriores</t>
  </si>
  <si>
    <t>MEDIO SAN JUAN</t>
  </si>
  <si>
    <t>Actividades de defensa</t>
  </si>
  <si>
    <t>NÓVITA</t>
  </si>
  <si>
    <t>Orden público y actividades de seguridad</t>
  </si>
  <si>
    <t>NUQUÍ</t>
  </si>
  <si>
    <t>Administración de justicia</t>
  </si>
  <si>
    <t>RÍO IRÓ</t>
  </si>
  <si>
    <t>Actividades de planes de seguridad social de afiliación obligatoria</t>
  </si>
  <si>
    <t>RÍO QUITO</t>
  </si>
  <si>
    <t>85</t>
  </si>
  <si>
    <t>Educación</t>
  </si>
  <si>
    <t>851</t>
  </si>
  <si>
    <t>Educación de la primera infancia, preescolar y básica primaria</t>
  </si>
  <si>
    <t>SAN JOSÉ DEL PALMAR</t>
  </si>
  <si>
    <t>Educación de la primera infancia</t>
  </si>
  <si>
    <t>SIPÍ</t>
  </si>
  <si>
    <t>Educación preescolar</t>
  </si>
  <si>
    <t>TADÓ</t>
  </si>
  <si>
    <t>Educación básica primaria</t>
  </si>
  <si>
    <t>UNGUÍA</t>
  </si>
  <si>
    <t>852</t>
  </si>
  <si>
    <t>Educación secundaria y de formación laboral</t>
  </si>
  <si>
    <t>UNIÓN PANAMERICANA</t>
  </si>
  <si>
    <t>Educación básica secundaria</t>
  </si>
  <si>
    <t>NEIVA</t>
  </si>
  <si>
    <t>Educación media académica</t>
  </si>
  <si>
    <t>ACEVEDO</t>
  </si>
  <si>
    <t>Educación media técnica</t>
  </si>
  <si>
    <t>AGRADO</t>
  </si>
  <si>
    <t>Establecimientos que combinan diferentes niveles de educación</t>
  </si>
  <si>
    <t>AIPE</t>
  </si>
  <si>
    <t>854</t>
  </si>
  <si>
    <t>Educación superior</t>
  </si>
  <si>
    <t>ALGECIRAS</t>
  </si>
  <si>
    <t>Educación técnica profesional</t>
  </si>
  <si>
    <t>ALTAMIRA</t>
  </si>
  <si>
    <t>Educación tecnológica</t>
  </si>
  <si>
    <t>BARAYA</t>
  </si>
  <si>
    <t>Educación de instituciones universitarias o de escuelas tecnológicas</t>
  </si>
  <si>
    <t>CAMPOALEGRE</t>
  </si>
  <si>
    <t>Educación de universidades</t>
  </si>
  <si>
    <t>COLOMBIA</t>
  </si>
  <si>
    <t>855</t>
  </si>
  <si>
    <t>Otros tipos de educación</t>
  </si>
  <si>
    <t>ELÍAS</t>
  </si>
  <si>
    <t>Formación para el trabajo</t>
  </si>
  <si>
    <t>GARZÓN</t>
  </si>
  <si>
    <t>Enseñanza deportiva y recreativa</t>
  </si>
  <si>
    <t>GIGANTE</t>
  </si>
  <si>
    <t>Enseñanza cultural</t>
  </si>
  <si>
    <t>Otros tipos de educación n.c.p.</t>
  </si>
  <si>
    <t>HOBO</t>
  </si>
  <si>
    <t>Actividades de apoyo a la educación</t>
  </si>
  <si>
    <t>ÍQUIRA</t>
  </si>
  <si>
    <t>86</t>
  </si>
  <si>
    <t>Actividades de atención de la salud humana</t>
  </si>
  <si>
    <t>ISNOS</t>
  </si>
  <si>
    <t>Actividades de hospitales y clínicas, con internación</t>
  </si>
  <si>
    <t>LA ARGENTINA</t>
  </si>
  <si>
    <t>862</t>
  </si>
  <si>
    <t>Actividades de práctica médica y odontológica, sin internación</t>
  </si>
  <si>
    <t>LA PLATA</t>
  </si>
  <si>
    <t>Actividades de la práctica médica, sin internación</t>
  </si>
  <si>
    <t>NÁTAGA</t>
  </si>
  <si>
    <t>Actividades de la práctica odontológica</t>
  </si>
  <si>
    <t>OPORAPA</t>
  </si>
  <si>
    <t>869</t>
  </si>
  <si>
    <t>Otras actividades de atención relacionadas con la salud humana</t>
  </si>
  <si>
    <t>PAICOL</t>
  </si>
  <si>
    <t>Actividades de apoyo diagnóstico</t>
  </si>
  <si>
    <t>PALERMO</t>
  </si>
  <si>
    <t>Actividades de apoyo terapéutico</t>
  </si>
  <si>
    <t>Otras actividades de atención de la salud humana</t>
  </si>
  <si>
    <t>PITAL</t>
  </si>
  <si>
    <t>87</t>
  </si>
  <si>
    <t>Actividades de atención residencial medicalizada</t>
  </si>
  <si>
    <t>PITALITO</t>
  </si>
  <si>
    <t>Actividades de atención residencial medicalizada de tipo general</t>
  </si>
  <si>
    <t>RIVERA</t>
  </si>
  <si>
    <t>Actividades de atención residencial, para el cuidado de pacientes con retardo mental, enfermedad mental y consumo de sustancias psicoactivas</t>
  </si>
  <si>
    <t>SALADOBLANCO</t>
  </si>
  <si>
    <t>Actividades de atención en instituciones para el cuidado de personas mayores y/o discapacitadas</t>
  </si>
  <si>
    <t>SAN AGUSTÍN</t>
  </si>
  <si>
    <t>Otras actividades de atención en instituciones con alojamiento</t>
  </si>
  <si>
    <t>88</t>
  </si>
  <si>
    <t>Actividades de asistencia social sin alojamiento</t>
  </si>
  <si>
    <t>SUAZA</t>
  </si>
  <si>
    <t>Actividades de asistencia social sin alojamiento para personas mayores y discapacitadas</t>
  </si>
  <si>
    <t>TARQUI</t>
  </si>
  <si>
    <t>889</t>
  </si>
  <si>
    <t>Otras actividades de asistencia social sin alojamiento</t>
  </si>
  <si>
    <t>TESALIA</t>
  </si>
  <si>
    <t>Actividades de guarderías para niños y niñas</t>
  </si>
  <si>
    <t>TELLO</t>
  </si>
  <si>
    <t>Otras actividades de asistencia social sin alojamiento n.c.p.</t>
  </si>
  <si>
    <t>TERUEL</t>
  </si>
  <si>
    <t>90</t>
  </si>
  <si>
    <t>Actividades creativas, artísticas y de entretenimiento</t>
  </si>
  <si>
    <t>TIMANÁ</t>
  </si>
  <si>
    <t>900</t>
  </si>
  <si>
    <t>VILLAVIEJA</t>
  </si>
  <si>
    <t>Creación literaria</t>
  </si>
  <si>
    <t>YAGUARÁ</t>
  </si>
  <si>
    <t>Creación musical</t>
  </si>
  <si>
    <t>RIOHACHA</t>
  </si>
  <si>
    <t>Creación teatral</t>
  </si>
  <si>
    <t>Creación audiovisual</t>
  </si>
  <si>
    <t>BARRANCAS</t>
  </si>
  <si>
    <t>Artes plásticas y visuales</t>
  </si>
  <si>
    <t>DIBULLA</t>
  </si>
  <si>
    <t>Actividades teatrales</t>
  </si>
  <si>
    <t>DISTRACCIÓN</t>
  </si>
  <si>
    <t>Actividades de espectáculos musicales en vivo</t>
  </si>
  <si>
    <t>EL MOLINO</t>
  </si>
  <si>
    <t>Otras actividades de espectáculos en vivo n.c.p. (Antes 9009)</t>
  </si>
  <si>
    <t>FONSECA</t>
  </si>
  <si>
    <t>91</t>
  </si>
  <si>
    <t>Actividades de bibliotecas, archivos, museos y otras actividades culturales</t>
  </si>
  <si>
    <t>HATONUEVO</t>
  </si>
  <si>
    <t>910</t>
  </si>
  <si>
    <t>LA JAGUA DEL PILAR</t>
  </si>
  <si>
    <t>Actividades de bibliotecas y archivos</t>
  </si>
  <si>
    <t>MAICAO</t>
  </si>
  <si>
    <t>Actividades y funcionamiento de museos, conservación de edificios y sitios históricos</t>
  </si>
  <si>
    <t>MANAURE</t>
  </si>
  <si>
    <t>Actividades de jardines botánicos, zoológicos y reservas naturales</t>
  </si>
  <si>
    <t>SAN JUAN DEL CESAR</t>
  </si>
  <si>
    <t>92</t>
  </si>
  <si>
    <t>Actividades de juegos de azar y apuestas</t>
  </si>
  <si>
    <t>URIBIA</t>
  </si>
  <si>
    <t>URUMITA</t>
  </si>
  <si>
    <t>93</t>
  </si>
  <si>
    <t>Actividades deportivas y actividades recreativas y de esparcimiento</t>
  </si>
  <si>
    <t>931</t>
  </si>
  <si>
    <t>Actividades deportivas</t>
  </si>
  <si>
    <t>SANTA MARTA</t>
  </si>
  <si>
    <t>Gestión de instalaciones deportivas</t>
  </si>
  <si>
    <t>ALGARROBO</t>
  </si>
  <si>
    <t>Actividades de clubes deportivos</t>
  </si>
  <si>
    <t>ARACATACA</t>
  </si>
  <si>
    <t>Otras actividades deportivas</t>
  </si>
  <si>
    <t>ARIGUANÍ</t>
  </si>
  <si>
    <t>932</t>
  </si>
  <si>
    <t>Otras actividades recreativas y de esparcimiento</t>
  </si>
  <si>
    <t>CERRO DE SAN ANTONIO</t>
  </si>
  <si>
    <t>Actividades de parques de atracciones y parques temáticos</t>
  </si>
  <si>
    <t>CHIVOLO</t>
  </si>
  <si>
    <t>Otras actividades recreativas y de esparcimiento n.c.p.</t>
  </si>
  <si>
    <t>CIÉNAGA</t>
  </si>
  <si>
    <t>94</t>
  </si>
  <si>
    <t>Actividades de asociaciones</t>
  </si>
  <si>
    <t>941</t>
  </si>
  <si>
    <t xml:space="preserve">Actividades de asociaciones empresariales y de empleadores, y asociaciones profesionales y asociaciones profesionales </t>
  </si>
  <si>
    <t>EL BANCO</t>
  </si>
  <si>
    <t>Actividades de asociaciones empresariales y de empleadores</t>
  </si>
  <si>
    <t>EL PIÑÓN</t>
  </si>
  <si>
    <t>Actividades de asociaciones profesionales</t>
  </si>
  <si>
    <t>EL RETÉN</t>
  </si>
  <si>
    <t>Actividades de sindicatos de empleados</t>
  </si>
  <si>
    <t>FUNDACIÓN</t>
  </si>
  <si>
    <t>949</t>
  </si>
  <si>
    <t>Actividades de otras asociaciones</t>
  </si>
  <si>
    <t>GUAMAL</t>
  </si>
  <si>
    <t>Actividades de asociaciones religiosas</t>
  </si>
  <si>
    <t>NUEVA GRANADA</t>
  </si>
  <si>
    <t>Actividades de asociaciones políticas</t>
  </si>
  <si>
    <t>PEDRAZA</t>
  </si>
  <si>
    <t>Actividades de otras asociaciones n.c.p.</t>
  </si>
  <si>
    <t>PIJIÑO DEL CARMEN</t>
  </si>
  <si>
    <t>95</t>
  </si>
  <si>
    <t>Mantenimiento y reparación de computadores, efectos personales y enseres domésticos</t>
  </si>
  <si>
    <t>PIVIJAY</t>
  </si>
  <si>
    <t>951</t>
  </si>
  <si>
    <t>Mantenimiento y reparación de computadores y equipo de comunicaciones</t>
  </si>
  <si>
    <t>PLATO</t>
  </si>
  <si>
    <t>Mantenimiento y reparación de computadores y de equipo periférico</t>
  </si>
  <si>
    <t>PUEBLOVIEJO</t>
  </si>
  <si>
    <t>Mantenimiento y reparación de equipos de comunicación</t>
  </si>
  <si>
    <t>REMOLINO</t>
  </si>
  <si>
    <t>952</t>
  </si>
  <si>
    <t>Mantenimiento y reparación de efectos personales y enseres domésticos</t>
  </si>
  <si>
    <t>SABANAS DE SAN ÁNGEL</t>
  </si>
  <si>
    <t>Mantenimiento y reparación de aparatos electrónicos de consumo</t>
  </si>
  <si>
    <t>Mantenimiento y reparación de aparatos y equipos domésticos y de jardinería</t>
  </si>
  <si>
    <t>SAN SEBASTIÁN DE BUENAVISTA</t>
  </si>
  <si>
    <t>Reparación de calzado y artículos de cuero</t>
  </si>
  <si>
    <t>SAN ZENÓN</t>
  </si>
  <si>
    <t>Reparación de muebles y accesorios para el hogar</t>
  </si>
  <si>
    <t>SANTA ANA</t>
  </si>
  <si>
    <t>Mantenimiento y reparación de otros efectos personales y enseres domésticos</t>
  </si>
  <si>
    <t>SANTA BÁRBARA DE PINTO</t>
  </si>
  <si>
    <t>96</t>
  </si>
  <si>
    <t>Otras actividades de servicios personales</t>
  </si>
  <si>
    <t>SITIONUEVO</t>
  </si>
  <si>
    <t>960</t>
  </si>
  <si>
    <t>TENERIFE</t>
  </si>
  <si>
    <t>Lavado y limpieza, incluso la limpieza en seco, de productos textiles y de piel</t>
  </si>
  <si>
    <t>ZAPAYÁN</t>
  </si>
  <si>
    <t>Peluquería y otros tratamientos de belleza</t>
  </si>
  <si>
    <t>ZONA BANANERA</t>
  </si>
  <si>
    <t>Pompas fúnebres y actividades relacionadas</t>
  </si>
  <si>
    <t>VILLAVICENCIO</t>
  </si>
  <si>
    <t>Otras actividades de servicios personales n.c.p.</t>
  </si>
  <si>
    <t>ACACÍAS</t>
  </si>
  <si>
    <t>97</t>
  </si>
  <si>
    <t>Actividades de los hogares individuales como empleadores de personal doméstico</t>
  </si>
  <si>
    <t>BARRANCA DE UPÍA</t>
  </si>
  <si>
    <t>CABUYARO</t>
  </si>
  <si>
    <t>98</t>
  </si>
  <si>
    <t>Actividades no diferenciadas de los hogares individuales como productores de bienes y servicios para uso propio</t>
  </si>
  <si>
    <t>CASTILLA LA NUEVA</t>
  </si>
  <si>
    <t>Actividades no diferenciadas de los hogares individuales como productores de bienes para uso propio</t>
  </si>
  <si>
    <t>CUBARRAL</t>
  </si>
  <si>
    <t>Actividades no diferenciadas de los hogares individuales como productores de servicios para uso propio</t>
  </si>
  <si>
    <t>CUMARAL</t>
  </si>
  <si>
    <t>99</t>
  </si>
  <si>
    <t>Actividades de organizaciones y entidades extraterritoriales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</si>
  <si>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</si>
  <si>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</si>
  <si>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</si>
  <si>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</si>
  <si>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</si>
  <si>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</si>
  <si>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</si>
  <si>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</si>
  <si>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</si>
  <si>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</si>
  <si>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</si>
  <si>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</si>
  <si>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</si>
  <si>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</si>
  <si>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</si>
  <si>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</si>
  <si>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</si>
  <si>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</si>
  <si>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</si>
  <si>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</si>
  <si>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</si>
  <si>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</si>
  <si>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</si>
  <si>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</si>
  <si>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</si>
  <si>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</si>
  <si>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</si>
  <si>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</si>
  <si>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</si>
  <si>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</si>
  <si>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</si>
  <si>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</si>
  <si>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</si>
  <si>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</si>
  <si>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</si>
  <si>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</si>
  <si>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</si>
  <si>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</si>
  <si>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</si>
  <si>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</si>
  <si>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</si>
  <si>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</si>
  <si>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</si>
  <si>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</si>
  <si>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</si>
  <si>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</si>
  <si>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</si>
  <si>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</si>
  <si>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</si>
  <si>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</si>
  <si>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</si>
  <si>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</si>
  <si>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</si>
  <si>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</si>
  <si>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</si>
  <si>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</si>
  <si>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</si>
  <si>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</si>
  <si>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</si>
  <si>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</si>
  <si>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</si>
  <si>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</si>
  <si>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</si>
  <si>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</si>
  <si>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</si>
  <si>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</si>
  <si>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</si>
  <si>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</si>
  <si>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</si>
  <si>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</si>
  <si>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</si>
  <si>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</si>
  <si>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</si>
  <si>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</si>
  <si>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</si>
  <si>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</si>
  <si>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</si>
  <si>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</si>
  <si>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</si>
  <si>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</si>
  <si>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</si>
  <si>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</si>
  <si>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</si>
  <si>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</si>
  <si>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</si>
  <si>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</si>
  <si>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</si>
  <si>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</si>
  <si>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</si>
  <si>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</si>
  <si>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</si>
  <si>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</si>
  <si>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</si>
  <si>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</si>
  <si>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</si>
  <si>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</si>
  <si>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</si>
  <si>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</si>
  <si>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</si>
  <si>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</si>
  <si>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</si>
  <si>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</si>
  <si>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</si>
  <si>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</si>
  <si>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</si>
  <si>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</si>
  <si>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</si>
  <si>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</si>
  <si>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</si>
  <si>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</si>
  <si>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</si>
  <si>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</si>
  <si>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</si>
  <si>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</si>
  <si>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</si>
  <si>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</si>
  <si>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</si>
  <si>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</si>
  <si>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</si>
  <si>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</si>
  <si>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</si>
  <si>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</si>
  <si>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</si>
  <si>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</si>
  <si>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</si>
  <si>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</si>
  <si>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</si>
  <si>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</si>
  <si>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</si>
  <si>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</si>
  <si>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</si>
  <si>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</si>
  <si>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</si>
  <si>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</si>
  <si>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</si>
  <si>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</si>
  <si>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</si>
  <si>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</si>
  <si>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</si>
  <si>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</si>
  <si>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</si>
  <si>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</si>
  <si>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</si>
  <si>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</si>
  <si>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</si>
  <si>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</si>
  <si>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</si>
  <si>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</si>
  <si>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</si>
  <si>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</si>
  <si>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</si>
  <si>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</si>
  <si>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</si>
  <si>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</si>
  <si>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</si>
  <si>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</si>
  <si>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</si>
  <si>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</si>
  <si>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</si>
  <si>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</si>
  <si>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</si>
  <si>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</si>
  <si>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</si>
  <si>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</si>
  <si>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</si>
  <si>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</si>
  <si>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</si>
  <si>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</si>
  <si>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</si>
  <si>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</si>
  <si>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</si>
  <si>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</si>
  <si>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</si>
  <si>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</si>
  <si>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</si>
  <si>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</si>
  <si>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</si>
  <si>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</si>
  <si>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</si>
  <si>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</si>
  <si>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</si>
  <si>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</si>
  <si>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</si>
  <si>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</si>
  <si>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</si>
  <si>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</si>
  <si>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</si>
  <si>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</si>
  <si>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</si>
  <si>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</si>
  <si>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</si>
  <si>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</si>
  <si>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</si>
  <si>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</si>
  <si>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</si>
  <si>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</si>
  <si>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</si>
  <si>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</si>
  <si>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</si>
  <si>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</si>
  <si>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</si>
  <si>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</si>
  <si>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</si>
  <si>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</si>
  <si>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</si>
  <si>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</si>
  <si>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</si>
  <si>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</si>
  <si>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</si>
  <si>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</si>
  <si>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</si>
  <si>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</si>
  <si>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</si>
  <si>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</si>
  <si>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</si>
  <si>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</si>
  <si>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</si>
  <si>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</si>
  <si>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</si>
  <si>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</si>
  <si>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</si>
  <si>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</si>
  <si>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</si>
  <si>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</si>
  <si>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</si>
  <si>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</si>
  <si>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</si>
  <si>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</si>
  <si>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</si>
  <si>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</si>
  <si>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</si>
  <si>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</si>
  <si>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</si>
  <si>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</si>
  <si>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</si>
  <si>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</si>
  <si>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</si>
  <si>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</si>
  <si>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</si>
  <si>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</si>
  <si>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</si>
  <si>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</si>
  <si>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</si>
  <si>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</si>
  <si>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</si>
  <si>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</si>
  <si>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</si>
  <si>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</si>
  <si>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</si>
  <si>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</si>
  <si>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</si>
  <si>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</si>
  <si>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</si>
  <si>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</si>
  <si>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</si>
  <si>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</si>
  <si>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</si>
  <si>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</si>
  <si>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</si>
  <si>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</si>
  <si>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</si>
  <si>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</si>
  <si>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</si>
  <si>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</si>
  <si>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</si>
  <si>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</si>
  <si>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</si>
  <si>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</si>
  <si>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</si>
  <si>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</si>
  <si>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</si>
  <si>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</si>
  <si>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</si>
  <si>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</si>
  <si>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</si>
  <si>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</si>
  <si>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</si>
  <si>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</si>
  <si>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</si>
  <si>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</si>
  <si>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</si>
  <si>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</si>
  <si>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</si>
  <si>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</si>
  <si>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</si>
  <si>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</si>
  <si>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</si>
  <si>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</si>
  <si>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</si>
  <si>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</si>
  <si>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</si>
  <si>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</si>
  <si>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</si>
  <si>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</si>
  <si>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</si>
  <si>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</si>
  <si>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</si>
  <si>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</si>
  <si>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</si>
  <si>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</si>
  <si>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</si>
  <si>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</si>
  <si>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</si>
  <si>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</si>
  <si>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</si>
  <si>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</si>
  <si>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</si>
  <si>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</si>
  <si>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</si>
  <si>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</si>
  <si>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</si>
  <si>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</si>
  <si>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</si>
  <si>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</si>
  <si>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</si>
  <si>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</si>
  <si>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</si>
  <si>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</si>
  <si>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</si>
  <si>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</si>
  <si>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</si>
  <si>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</si>
  <si>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</si>
  <si>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</si>
  <si>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</si>
  <si>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</si>
  <si>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</si>
  <si>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</si>
  <si>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</si>
  <si>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</si>
  <si>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</si>
  <si>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</si>
  <si>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</si>
  <si>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</si>
  <si>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</si>
  <si>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</si>
  <si>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</si>
  <si>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</si>
  <si>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</si>
  <si>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</si>
  <si>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</si>
  <si>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</si>
  <si>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</si>
  <si>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</si>
  <si>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</si>
  <si>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</si>
  <si>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</si>
  <si>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</si>
  <si>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</si>
  <si>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INÍRIDA</t>
  </si>
  <si>
    <t>BARRANCOMINAS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</si>
  <si>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</si>
  <si>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</si>
  <si>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</si>
  <si>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</si>
  <si>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</si>
  <si>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</si>
  <si>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</si>
  <si>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</si>
  <si>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</si>
  <si>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</si>
  <si>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</si>
  <si>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</si>
  <si>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</si>
  <si>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</si>
  <si>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</si>
  <si>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</si>
  <si>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</si>
  <si>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Otros</t>
  </si>
  <si>
    <t>1</t>
  </si>
  <si>
    <t>2</t>
  </si>
  <si>
    <t>3</t>
  </si>
  <si>
    <t>5</t>
  </si>
  <si>
    <t>6</t>
  </si>
  <si>
    <t>7</t>
  </si>
  <si>
    <t>8</t>
  </si>
  <si>
    <t>89</t>
  </si>
  <si>
    <t>9</t>
  </si>
  <si>
    <r>
      <t>Edición de programas de informática (</t>
    </r>
    <r>
      <rPr>
        <i/>
        <sz val="10"/>
        <rFont val="Arial"/>
        <family val="2"/>
      </rPr>
      <t>software</t>
    </r>
    <r>
      <rPr>
        <sz val="10"/>
        <rFont val="Arial"/>
        <family val="2"/>
      </rPr>
      <t>)</t>
    </r>
  </si>
  <si>
    <r>
      <t>Procesamiento de datos, alojamiento (</t>
    </r>
    <r>
      <rPr>
        <i/>
        <sz val="10"/>
        <rFont val="Arial"/>
        <family val="2"/>
      </rPr>
      <t>hosting</t>
    </r>
    <r>
      <rPr>
        <sz val="10"/>
        <rFont val="Arial"/>
        <family val="2"/>
      </rPr>
      <t>) y actividades relacionadas; portales web</t>
    </r>
  </si>
  <si>
    <r>
      <t>Procesamiento de datos, alojamiento (</t>
    </r>
    <r>
      <rPr>
        <i/>
        <sz val="10"/>
        <rFont val="Arial"/>
        <family val="2"/>
      </rPr>
      <t>hosting</t>
    </r>
    <r>
      <rPr>
        <sz val="10"/>
        <rFont val="Arial"/>
        <family val="2"/>
      </rPr>
      <t>) y actividades relacionadas</t>
    </r>
  </si>
  <si>
    <r>
      <t xml:space="preserve">Actividades de compra de cartera o </t>
    </r>
    <r>
      <rPr>
        <i/>
        <sz val="10"/>
        <rFont val="Arial"/>
        <family val="2"/>
      </rPr>
      <t>factoring</t>
    </r>
  </si>
  <si>
    <t>Autoridad Ambiental</t>
  </si>
  <si>
    <t>ANLA</t>
  </si>
  <si>
    <t>CAM</t>
  </si>
  <si>
    <t>CAR</t>
  </si>
  <si>
    <t>CARDER</t>
  </si>
  <si>
    <t>CARDIQUE</t>
  </si>
  <si>
    <t>CARSUCRE</t>
  </si>
  <si>
    <t>CAS</t>
  </si>
  <si>
    <t>CDA</t>
  </si>
  <si>
    <t>CDMB</t>
  </si>
  <si>
    <t>CORANTIOQUIA</t>
  </si>
  <si>
    <t>CORMACARENA</t>
  </si>
  <si>
    <t>CORMAGDALENA</t>
  </si>
  <si>
    <t>CORNARE</t>
  </si>
  <si>
    <t>CORPOAMAZONÍA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</si>
  <si>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</si>
  <si>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</si>
  <si>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</si>
  <si>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</si>
  <si>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</si>
  <si>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</si>
  <si>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</si>
  <si>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</si>
  <si>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</si>
  <si>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</si>
  <si>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</si>
  <si>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</si>
  <si>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</si>
  <si>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</si>
  <si>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</si>
  <si>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</si>
  <si>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</si>
  <si>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</si>
  <si>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CORALINA</t>
  </si>
  <si>
    <t>Tipo de Producto</t>
  </si>
  <si>
    <t>Capital de Trabajo</t>
  </si>
  <si>
    <t>Descuento de Documentos</t>
  </si>
  <si>
    <t>Leasing</t>
  </si>
  <si>
    <t>Crédito Estructurado</t>
  </si>
  <si>
    <t>Proyecto de Inversión</t>
  </si>
  <si>
    <t>Clasificación de Riesgo</t>
  </si>
  <si>
    <t>I</t>
  </si>
  <si>
    <t>II</t>
  </si>
  <si>
    <t>III</t>
  </si>
  <si>
    <t>IV</t>
  </si>
  <si>
    <t>V</t>
  </si>
  <si>
    <t>CORPAMAG</t>
  </si>
  <si>
    <t>CODECHOCO</t>
  </si>
  <si>
    <t xml:space="preserve">AMB </t>
  </si>
  <si>
    <t xml:space="preserve">EPA </t>
  </si>
  <si>
    <t xml:space="preserve">Área Metropolitana del Valle  de Aburrá </t>
  </si>
  <si>
    <t>SDA</t>
  </si>
  <si>
    <t>DAGMA</t>
  </si>
  <si>
    <t>DADSA</t>
  </si>
  <si>
    <t>OTRA</t>
  </si>
  <si>
    <t>N/A</t>
  </si>
  <si>
    <t>Residuos Peligrososo</t>
  </si>
  <si>
    <t>Grande</t>
  </si>
  <si>
    <t>Mediano</t>
  </si>
  <si>
    <t xml:space="preserve">Pequeño </t>
  </si>
  <si>
    <t>NO SE FINANCIA</t>
  </si>
  <si>
    <t xml:space="preserve">RUIA </t>
  </si>
  <si>
    <t>PREGUNTA</t>
  </si>
  <si>
    <t>RESPUESTA</t>
  </si>
  <si>
    <t xml:space="preserve">Inversión Fija </t>
  </si>
  <si>
    <t xml:space="preserve">Extracción de aceites de origen vegetal crudos </t>
  </si>
  <si>
    <t xml:space="preserve">Elaboración de grasas y aceites de origen vegetal refinados </t>
  </si>
  <si>
    <t xml:space="preserve">Elaboración de grasas y aceites de origen animal </t>
  </si>
  <si>
    <t xml:space="preserve">Fabricación de bisutería y artículos conexos </t>
  </si>
  <si>
    <t>Fabricación de joyas y artículos conexos</t>
  </si>
  <si>
    <t>19.1</t>
  </si>
  <si>
    <t>19.2</t>
  </si>
  <si>
    <t>19.3</t>
  </si>
  <si>
    <t>19.4</t>
  </si>
  <si>
    <t>19.5</t>
  </si>
  <si>
    <t>19.6</t>
  </si>
  <si>
    <t>%</t>
  </si>
  <si>
    <t>#</t>
  </si>
  <si>
    <t xml:space="preserve">Otro, ¿cuál? </t>
  </si>
  <si>
    <t>LGBTIQ+</t>
  </si>
  <si>
    <t>Discapacitados</t>
  </si>
  <si>
    <t>Indígenas</t>
  </si>
  <si>
    <t>Afrodescendientes</t>
  </si>
  <si>
    <t>Hombres</t>
  </si>
  <si>
    <t>Mujeres</t>
  </si>
  <si>
    <t xml:space="preserve">Poblaciones </t>
  </si>
  <si>
    <t xml:space="preserve">Número total </t>
  </si>
  <si>
    <t xml:space="preserve">Porcentaje de personas que participan en la composición accionaria de su empresa. </t>
  </si>
  <si>
    <t>Número de personas que ocupan posiciones de liderazgo de acuerdo con la estructura organizacional de su empresa.</t>
  </si>
  <si>
    <t>Número de empleados de planta.</t>
  </si>
  <si>
    <t xml:space="preserve">Propiedad </t>
  </si>
  <si>
    <t xml:space="preserve">Liderazgo </t>
  </si>
  <si>
    <t>Planta de personal</t>
  </si>
  <si>
    <t xml:space="preserve">Descripción </t>
  </si>
  <si>
    <t xml:space="preserve">A continuación, se presentan preguntas sobre Diversidad, Equidad e Inclusión (DEI). Por favor:
 (a.) Inicie diligenciando el número total de empleados y posiciones de liderazgo en su empresas, en el caso de la  propiedad la suma de las participaciones debe ser el 100%,
 (b.) A continuación, indique para cada tipo de población el número (#) para el caso de planta de personal y liderazgo y el porcentaje (%) para la participación en la propiedad de personas en su empresa que se auto reconocen como parte de las poblaciones relacionadas a continuación. Si no cuenta con la participación de alguna de las poblaciones, por favor, escriba el número cero (0) en la casilla correspondiente. </t>
  </si>
  <si>
    <t>Generalidades</t>
  </si>
  <si>
    <t>Preguntas</t>
  </si>
  <si>
    <t xml:space="preserve">¿Genera ahorros de energía eléctrica o utiliza fuentes de energía renovable?  </t>
  </si>
  <si>
    <t>¿Se encuentra dirigido a implementar acciones de economía circular?</t>
  </si>
  <si>
    <t>¿Se encuentra dirigido a implementar acciones de control de la contaminación?</t>
  </si>
  <si>
    <t>Indique cuál es el beneficio ambiental que genera su proyecto</t>
  </si>
  <si>
    <t>Iluminación LED</t>
  </si>
  <si>
    <t>No</t>
  </si>
  <si>
    <t>Maquinaria eficiente</t>
  </si>
  <si>
    <t>Otro</t>
  </si>
  <si>
    <t>DIVERSIDAD, EQUIDAD E INCLUSIÓN</t>
  </si>
  <si>
    <t>Ahorro (%)</t>
  </si>
  <si>
    <t>Nombre de persona que diligencia el formato</t>
  </si>
  <si>
    <t>Cargo</t>
  </si>
  <si>
    <t>Email</t>
  </si>
  <si>
    <t>Teléfono de contacto</t>
  </si>
  <si>
    <t>No se requiere que sea firmado por el representante legal. Quien firma certifica que la información brindada es completa y correcta.</t>
  </si>
  <si>
    <t>Firma electrónica o escrita:</t>
  </si>
  <si>
    <t>Fecha:</t>
  </si>
  <si>
    <t>Categorías</t>
  </si>
  <si>
    <t>Mitigación</t>
  </si>
  <si>
    <t>Eficiencia_Energética</t>
  </si>
  <si>
    <t>Energías_Renovables</t>
  </si>
  <si>
    <t>Control_de_la_contaminación</t>
  </si>
  <si>
    <t>Transporte_sostenible</t>
  </si>
  <si>
    <t>Economía_circular</t>
  </si>
  <si>
    <t>Materiales de envases y empaques (papel, cartón, plástico, vidrio, metal)</t>
  </si>
  <si>
    <t>Gestión_del_agua</t>
  </si>
  <si>
    <t>Adaptación</t>
  </si>
  <si>
    <t>Medidas_de_adaptación_basada_en_ecosistemas_(AbE)</t>
  </si>
  <si>
    <t>Apicultura</t>
  </si>
  <si>
    <t>Biodigestor</t>
  </si>
  <si>
    <t>Ecoturismo</t>
  </si>
  <si>
    <t>Invernadero</t>
  </si>
  <si>
    <t>Lombricomposta</t>
  </si>
  <si>
    <t>Piscicultura</t>
  </si>
  <si>
    <t>Medidas_de_adaptación_basadas_en_infraestructura_(AbI)</t>
  </si>
  <si>
    <t>Medidas_de_adaptación_basada_en_tecnologías_(AbT)</t>
  </si>
  <si>
    <t>Medidas_de_Adaptación_basada_en_comunidades_(AbC)</t>
  </si>
  <si>
    <t>Gestión_del_suelo</t>
  </si>
  <si>
    <t>Forestal</t>
  </si>
  <si>
    <t>Bioeconomía</t>
  </si>
  <si>
    <t xml:space="preserve">Conservación_uso_y_transformación_de_recursos_biológicos_en_procesos_productivos </t>
  </si>
  <si>
    <t>Conocimiento_sobre_los recursos_biológicos_para_el_desarrollo_de_procesos_productivos, procesos y servicios</t>
  </si>
  <si>
    <t xml:space="preserve">Aplicación_de_tecnologías_al_conocimiento_transformación_de_los_recursos_procesos_y_principios_biológicos </t>
  </si>
  <si>
    <t>Biodiversidad</t>
  </si>
  <si>
    <t>Conservación_de_la_biodiversidad</t>
  </si>
  <si>
    <t>Conservación_de_los_ecosistemas</t>
  </si>
  <si>
    <t>Restauración</t>
  </si>
  <si>
    <t>Reforestación</t>
  </si>
  <si>
    <t>Sistemas_de_compensación</t>
  </si>
  <si>
    <t>Nombre de la Empresa</t>
  </si>
  <si>
    <t>Tipo de Identificación</t>
  </si>
  <si>
    <t>LÍNEA SOSTENIBLE ADELANTE 2023</t>
  </si>
  <si>
    <t>Si</t>
  </si>
  <si>
    <t>Tipología</t>
  </si>
  <si>
    <t>SubcategorIa/objetivo</t>
  </si>
  <si>
    <t>Motores eficientes</t>
  </si>
  <si>
    <t>Cuartos frios eficientes</t>
  </si>
  <si>
    <t xml:space="preserve">Sistemas de refrigeración aires acondicionados </t>
  </si>
  <si>
    <t>Optimización y/o  actualización de procesos productivos</t>
  </si>
  <si>
    <t>Sistemas de generación eólicos</t>
  </si>
  <si>
    <t>Sistemas de generación solares</t>
  </si>
  <si>
    <t>Sistemas de generación hidráulicos</t>
  </si>
  <si>
    <t>Sistemas de generación a partir de biomasa forestal otros</t>
  </si>
  <si>
    <t>Sistemas de generación a partir de biometano biogas</t>
  </si>
  <si>
    <t>Sistemas de generación por geotermia</t>
  </si>
  <si>
    <t>Sistemas de generación por mares</t>
  </si>
  <si>
    <t>Gestión de residuos sólidos (recolección tratamiento y disposición final)</t>
  </si>
  <si>
    <t>Gestión de residuos líquidos (recolección, tratamiento y disposición final)</t>
  </si>
  <si>
    <t>Gestión de residuos peligrosos (recolección, tratamiento y disposición final)</t>
  </si>
  <si>
    <t>Transporte de pasajeros eléctrico</t>
  </si>
  <si>
    <t>Transporte de carga Euro V</t>
  </si>
  <si>
    <t>Transporte de carga Euro VI</t>
  </si>
  <si>
    <t>Transporte de pasajeros híbrido</t>
  </si>
  <si>
    <t>Materiales industriales y productos de consumo masivo (residuos de aparatos eléctricos y electrónicos (RAEE); residuos peligrosos (RESPEL);  residuos de construcción y demolición (RCD))</t>
  </si>
  <si>
    <t>Aprovechamiento de biomasa</t>
  </si>
  <si>
    <t>Aprovechamiento de agua</t>
  </si>
  <si>
    <t>Materiales de construcción</t>
  </si>
  <si>
    <t>Gestión de emisiones atmosféricas y material particulado</t>
  </si>
  <si>
    <t>Capital de trabajo verde</t>
  </si>
  <si>
    <t xml:space="preserve">Tecnologías de la información y comunicación </t>
  </si>
  <si>
    <t>Ahorro y uso eficiente del agua</t>
  </si>
  <si>
    <t>Protección fuentes hídricas</t>
  </si>
  <si>
    <t>Cambios en el uso del suelo</t>
  </si>
  <si>
    <t>Sistemas de producción sostenibes</t>
  </si>
  <si>
    <t>Abonos Orgánicos</t>
  </si>
  <si>
    <t>Agricultura Orgánica</t>
  </si>
  <si>
    <t>Banco de Semillas</t>
  </si>
  <si>
    <t>Barrera Rompe Vientos</t>
  </si>
  <si>
    <t>Deshidratadores Solares</t>
  </si>
  <si>
    <t>Diversificación de Cultivos</t>
  </si>
  <si>
    <t>Estufas Eficientes</t>
  </si>
  <si>
    <t>Hidroponía Solar</t>
  </si>
  <si>
    <t>Huertas Familiares</t>
  </si>
  <si>
    <t>Manejo Integrado de Nutrientes</t>
  </si>
  <si>
    <t>Manejo Integrado de Plagas</t>
  </si>
  <si>
    <t>Presas Filtrantes</t>
  </si>
  <si>
    <t>Reservorios de Agua Lluvia</t>
  </si>
  <si>
    <t xml:space="preserve">Riego Eficiente </t>
  </si>
  <si>
    <t>Rotación de Cultivos</t>
  </si>
  <si>
    <t>Sistema Silvoagricola</t>
  </si>
  <si>
    <t>Sistema Silvopastoril</t>
  </si>
  <si>
    <t>Sombra Natural</t>
  </si>
  <si>
    <t>Terrazas Agricolas</t>
  </si>
  <si>
    <t>Vivero Mixto</t>
  </si>
  <si>
    <t>Zanjas Bordo</t>
  </si>
  <si>
    <t>Otras medidas EbA</t>
  </si>
  <si>
    <t>Edificios con sistemas de ahorro de energía y agua</t>
  </si>
  <si>
    <t>Construcción Sostenible</t>
  </si>
  <si>
    <t>Edificación con certificaciones (LEED, EDGE, CASA, entre otro)</t>
  </si>
  <si>
    <t>Creación de hábitats</t>
  </si>
  <si>
    <t>Terrazas verdes en altura</t>
  </si>
  <si>
    <t>Alimentos urbanos</t>
  </si>
  <si>
    <t>Drenajes sostenibles</t>
  </si>
  <si>
    <t>Corredores verdes</t>
  </si>
  <si>
    <t>Superficies permeables</t>
  </si>
  <si>
    <t>Red de ciclovias</t>
  </si>
  <si>
    <t>Muros verdes</t>
  </si>
  <si>
    <t xml:space="preserve">Arboles urbanos </t>
  </si>
  <si>
    <t>Humedales urbanos</t>
  </si>
  <si>
    <t>Sistemas inundables temporales</t>
  </si>
  <si>
    <t>Techos antihuracanes</t>
  </si>
  <si>
    <t>Infraestructura porturia</t>
  </si>
  <si>
    <t>Estufas eficientes</t>
  </si>
  <si>
    <t>Medidas de Adaptación basada en comunidades (AbC)</t>
  </si>
  <si>
    <t xml:space="preserve">Conservación uso y transformación de recursos biológicos en procesos productivos </t>
  </si>
  <si>
    <t>Conocimiento sobre los recursos biológicos para el desarrollo de procesos productivos, procesos y servicios</t>
  </si>
  <si>
    <t xml:space="preserve">Aplicación de tecnologías al conocimiento transformación de los recursos procesos y principios biológicos </t>
  </si>
  <si>
    <t>Conservación de la biodiversidad</t>
  </si>
  <si>
    <t>Banco de hábitat</t>
  </si>
  <si>
    <t>Respuesta</t>
  </si>
  <si>
    <t>E.1</t>
  </si>
  <si>
    <t xml:space="preserve">E. 1.1. </t>
  </si>
  <si>
    <r>
      <rPr>
        <u/>
        <sz val="12"/>
        <color theme="4" tint="-0.499984740745262"/>
        <rFont val="Calibri"/>
        <family val="2"/>
        <scheme val="minor"/>
      </rPr>
      <t>Únicamente si su respuesta fue Sí a la pregunta anterior</t>
    </r>
    <r>
      <rPr>
        <sz val="12"/>
        <color theme="4" tint="-0.499984740745262"/>
        <rFont val="Calibri"/>
        <family val="2"/>
        <scheme val="minor"/>
      </rPr>
      <t>, por favor seleccione cuál de las siguientes opciones se ajusta más a las características de su proyecto.</t>
    </r>
  </si>
  <si>
    <t>Indicadores de impacto</t>
  </si>
  <si>
    <t>E.2</t>
  </si>
  <si>
    <t>E.3</t>
  </si>
  <si>
    <t>E.4</t>
  </si>
  <si>
    <t>Otro, indique cuál</t>
  </si>
  <si>
    <t>Gas natural (Metros cúbicos/año)</t>
  </si>
  <si>
    <t>Diesel B2 (Galones/año)</t>
  </si>
  <si>
    <t>Gasolina Comercial (Galones/año)</t>
  </si>
  <si>
    <t>Gasolina Motor (Galones/año)</t>
  </si>
  <si>
    <t>Biodiesel palma (Galones/año)</t>
  </si>
  <si>
    <t>Etanol Anhidro (Galones/año)</t>
  </si>
  <si>
    <t>GLP (Kg/año)</t>
  </si>
  <si>
    <t>Mezcla gasolina- Etanol (Litros/año)</t>
  </si>
  <si>
    <t>Mezcla Diesel- Biodiesel (Litros/año)</t>
  </si>
  <si>
    <t>Sección: Energía renovale</t>
  </si>
  <si>
    <t>Sección: Eficiencia energética</t>
  </si>
  <si>
    <t>Sección: Transporte limpio</t>
  </si>
  <si>
    <t>Sección: Economía circular</t>
  </si>
  <si>
    <t>Sección: Control de la contaminación</t>
  </si>
  <si>
    <t>Sección: Bioeconomía</t>
  </si>
  <si>
    <t>Sección: Biodiversidad</t>
  </si>
  <si>
    <t>Sección: Gestion del Agua</t>
  </si>
  <si>
    <t>Sección: Gestion del Suelo</t>
  </si>
  <si>
    <t>Sección: Construcción sostenible</t>
  </si>
  <si>
    <t>El proyecto generará energía a partir de alguna fuente limpia o renovable?</t>
  </si>
  <si>
    <r>
      <t xml:space="preserve">Energía anual consumida de fuentes convencionales
</t>
    </r>
    <r>
      <rPr>
        <sz val="12"/>
        <color theme="4" tint="-0.499984740745262"/>
        <rFont val="Calibri"/>
        <family val="2"/>
        <scheme val="minor"/>
      </rPr>
      <t>(KWh/año)</t>
    </r>
  </si>
  <si>
    <t xml:space="preserve">PCH </t>
  </si>
  <si>
    <t>¿Se encuentra dirigido a la financiación de vehículos eléctricos o tecnologías bajas en emisiones?</t>
  </si>
  <si>
    <t>M.1</t>
  </si>
  <si>
    <t xml:space="preserve">M. 1.1. </t>
  </si>
  <si>
    <t>M.2</t>
  </si>
  <si>
    <t>M.3</t>
  </si>
  <si>
    <t>M.4</t>
  </si>
  <si>
    <t>M.5</t>
  </si>
  <si>
    <r>
      <t xml:space="preserve">Seleccione el tipo de combustible actual
</t>
    </r>
    <r>
      <rPr>
        <sz val="12"/>
        <color theme="4" tint="-0.499984740745262"/>
        <rFont val="Calibri"/>
        <family val="2"/>
        <scheme val="minor"/>
      </rPr>
      <t>(En esta unidad se debe reportar el indicador M.3 y M.4)</t>
    </r>
  </si>
  <si>
    <t>Combustibles</t>
  </si>
  <si>
    <t>Ton CO2e evitadas</t>
  </si>
  <si>
    <t>EC.1</t>
  </si>
  <si>
    <t xml:space="preserve">EC. 1.1. </t>
  </si>
  <si>
    <t>EC.2</t>
  </si>
  <si>
    <t>EC.3</t>
  </si>
  <si>
    <t>EC.4</t>
  </si>
  <si>
    <r>
      <t xml:space="preserve">Cantidad actual de residuos generados 
</t>
    </r>
    <r>
      <rPr>
        <sz val="12"/>
        <color theme="4" tint="-0.499984740745262"/>
        <rFont val="Calibri"/>
        <family val="2"/>
        <scheme val="minor"/>
      </rPr>
      <t>(Ton/año)</t>
    </r>
  </si>
  <si>
    <t>Residuos gestionados o evitados (%)</t>
  </si>
  <si>
    <t>C.1</t>
  </si>
  <si>
    <t>C.2</t>
  </si>
  <si>
    <t>C.3</t>
  </si>
  <si>
    <t>C.4</t>
  </si>
  <si>
    <t>C.5</t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</si>
  <si>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C.3 y C.4)</t>
    </r>
  </si>
  <si>
    <t>Resultado del indicador en linea base</t>
  </si>
  <si>
    <t>Resultado del indicador con el desarrollo del proyecto</t>
  </si>
  <si>
    <t>Indique los principales impactos a resaltar del proyecto</t>
  </si>
  <si>
    <t xml:space="preserve">C. 1.1. </t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</si>
  <si>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BC.3 y BC.4)</t>
    </r>
  </si>
  <si>
    <t>BC.1</t>
  </si>
  <si>
    <t xml:space="preserve">BC. 1.1. </t>
  </si>
  <si>
    <t>BC.2</t>
  </si>
  <si>
    <t>BC.3</t>
  </si>
  <si>
    <t>BC.4</t>
  </si>
  <si>
    <t>BC.5</t>
  </si>
  <si>
    <t>¿Desarrolla iniciativas de conservación y/o restauración de ecosistemas estratégicos?</t>
  </si>
  <si>
    <t>BD.1</t>
  </si>
  <si>
    <t>BD.1.1</t>
  </si>
  <si>
    <t>BD.2</t>
  </si>
  <si>
    <r>
      <t xml:space="preserve">Seleccione las Unidades del indicador </t>
    </r>
    <r>
      <rPr>
        <sz val="12"/>
        <color theme="4" tint="-0.499984740745262"/>
        <rFont val="Calibri"/>
        <family val="2"/>
        <scheme val="minor"/>
      </rPr>
      <t xml:space="preserve">
(En esta unidad se debe reportar el indicador BD.3 y BD.4)</t>
    </r>
  </si>
  <si>
    <t>BD.3</t>
  </si>
  <si>
    <t>BD.4</t>
  </si>
  <si>
    <t>BD.5</t>
  </si>
  <si>
    <t>CS.1</t>
  </si>
  <si>
    <t xml:space="preserve">CS. 1.1. </t>
  </si>
  <si>
    <t>CS.2</t>
  </si>
  <si>
    <t>CS.3</t>
  </si>
  <si>
    <t>CS.4</t>
  </si>
  <si>
    <t>GA.1</t>
  </si>
  <si>
    <t xml:space="preserve">GA. 1.1. </t>
  </si>
  <si>
    <t>GA.2</t>
  </si>
  <si>
    <t>GA.3</t>
  </si>
  <si>
    <t>GA.4</t>
  </si>
  <si>
    <t>GS.1</t>
  </si>
  <si>
    <t xml:space="preserve">GS. 1.1. </t>
  </si>
  <si>
    <t>GS.2</t>
  </si>
  <si>
    <t>GS.3</t>
  </si>
  <si>
    <t>GS.4</t>
  </si>
  <si>
    <t>AD.1</t>
  </si>
  <si>
    <t>¿Incluye medidas que le permitan adaptarse a las nuevas condiciones climáticas del entorno?</t>
  </si>
  <si>
    <t>AD.1.1</t>
  </si>
  <si>
    <t>AD.2</t>
  </si>
  <si>
    <t xml:space="preserve">Indique las Unidades del indicador </t>
  </si>
  <si>
    <t>AD.3</t>
  </si>
  <si>
    <r>
      <t xml:space="preserve">Resultado del indicador en linea base
</t>
    </r>
    <r>
      <rPr>
        <sz val="12"/>
        <color theme="4" tint="-0.499984740745262"/>
        <rFont val="Calibri"/>
        <family val="2"/>
        <scheme val="minor"/>
      </rPr>
      <t>(unidades/ año)</t>
    </r>
  </si>
  <si>
    <t>AD.4</t>
  </si>
  <si>
    <r>
      <t xml:space="preserve">Resultado del indicador con el desarrollo del proyecto 
</t>
    </r>
    <r>
      <rPr>
        <sz val="12"/>
        <color theme="4" tint="-0.499984740745262"/>
        <rFont val="Calibri"/>
        <family val="2"/>
        <scheme val="minor"/>
      </rPr>
      <t>(unidades/ año)</t>
    </r>
  </si>
  <si>
    <t>AD.5</t>
  </si>
  <si>
    <t>Indique los principales impactos</t>
  </si>
  <si>
    <t>O.1</t>
  </si>
  <si>
    <t>Si su proyecto pertenece a una tipología distinta de las mencionadas ¿Considera que este genera un beneficio ambiental diferente a los expuestos anteriormente?</t>
  </si>
  <si>
    <t>O.1.1</t>
  </si>
  <si>
    <t>O.2</t>
  </si>
  <si>
    <t>O.3</t>
  </si>
  <si>
    <t>O.4</t>
  </si>
  <si>
    <r>
      <t xml:space="preserve">Resultado del indicador con el desarrollo del proyecto </t>
    </r>
    <r>
      <rPr>
        <sz val="12"/>
        <color theme="4" tint="-0.499984740745262"/>
        <rFont val="Calibri"/>
        <family val="2"/>
        <scheme val="minor"/>
      </rPr>
      <t>(unidades/ año)</t>
    </r>
  </si>
  <si>
    <t>O.5</t>
  </si>
  <si>
    <t>Sección: Otros ¿Cuál?</t>
  </si>
  <si>
    <t>Monto Total de Inversión (proyecto) COP</t>
  </si>
  <si>
    <t>Monto Financiado por Bancóldex COP</t>
  </si>
  <si>
    <t>Ahorro de agua al año (%)</t>
  </si>
  <si>
    <r>
      <t xml:space="preserve">Cantidad actual de recurso hídrico (agua) consumido al año
</t>
    </r>
    <r>
      <rPr>
        <sz val="12"/>
        <color theme="4" tint="-0.499984740745262"/>
        <rFont val="Calibri"/>
        <family val="2"/>
        <scheme val="minor"/>
      </rPr>
      <t>(m3/año)</t>
    </r>
  </si>
  <si>
    <r>
      <t xml:space="preserve">Cantidad proyectada de recurso hídrico (agua) consumido con la inversión al año
</t>
    </r>
    <r>
      <rPr>
        <sz val="12"/>
        <color theme="4" tint="-0.499984740745262"/>
        <rFont val="Calibri"/>
        <family val="2"/>
        <scheme val="minor"/>
      </rPr>
      <t>(m3/año)</t>
    </r>
  </si>
  <si>
    <t>¿El proyecto se encuentra dirigido a implementar acciones que generen ahorro de agua?</t>
  </si>
  <si>
    <t>Ubicación geográfica</t>
  </si>
  <si>
    <t>Departamento</t>
  </si>
  <si>
    <t>¿El proyecto se encuentra dirigido a implementar acciones que eviten la degradación del suelo o mejoren sus características?</t>
  </si>
  <si>
    <r>
      <t xml:space="preserve">Área de suelo degradado actualmente o susceptible de ser degradado
</t>
    </r>
    <r>
      <rPr>
        <sz val="12"/>
        <color theme="4" tint="-0.499984740745262"/>
        <rFont val="Calibri"/>
        <family val="2"/>
        <scheme val="minor"/>
      </rPr>
      <t>(Ha)</t>
    </r>
  </si>
  <si>
    <r>
      <t xml:space="preserve">Área de suelo a recuperar o del que se evitaría su degradación
</t>
    </r>
    <r>
      <rPr>
        <sz val="12"/>
        <color theme="4" tint="-0.499984740745262"/>
        <rFont val="Calibri"/>
        <family val="2"/>
        <scheme val="minor"/>
      </rPr>
      <t>(Ha)</t>
    </r>
  </si>
  <si>
    <t xml:space="preserve">¿Genera ahorros de energía?  </t>
  </si>
  <si>
    <t>Instalación de sistemas de ahorro de agua en edificaciones</t>
  </si>
  <si>
    <t>Instalación de sistemas de ahorro energético en edificaciones</t>
  </si>
  <si>
    <t>Porcentaje de ahorro estimado</t>
  </si>
  <si>
    <t>Linea base del consumo de recursos</t>
  </si>
  <si>
    <t>Ahorro proyectado en el consumo de recursos</t>
  </si>
  <si>
    <t>¿El proyecto corresponde a una construcción que integra criterios ambientales en su desarrollo?</t>
  </si>
  <si>
    <t>Uso de materiales de construcción con una menor huella energética</t>
  </si>
  <si>
    <t>En caso de usar materiales con menor huella energética, indique el tipo de materiales que utilizará y el porcentaje de ahorro.</t>
  </si>
  <si>
    <t>CS.5</t>
  </si>
  <si>
    <t xml:space="preserve">Si aplica, indique la Certificación de Construcción Sostenible que tiene o proyecta tener la edificación. </t>
  </si>
  <si>
    <t>Porcentaje de área recuperada (%)</t>
  </si>
  <si>
    <r>
      <t xml:space="preserve">Consumo energético actual sin proyecto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</si>
  <si>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Consumo energético proyectado con proyecto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</si>
  <si>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Energía anual generada por fuentes de energía renovable
</t>
    </r>
    <r>
      <rPr>
        <sz val="12"/>
        <color theme="4" tint="-0.499984740745262"/>
        <rFont val="Calibri"/>
        <family val="2"/>
        <scheme val="minor"/>
      </rPr>
      <t>(KWh/año)</t>
    </r>
  </si>
  <si>
    <r>
      <t xml:space="preserve">Consumo combustible actual
</t>
    </r>
    <r>
      <rPr>
        <sz val="12"/>
        <color theme="4" tint="-0.499984740745262"/>
        <rFont val="Calibri"/>
        <family val="2"/>
        <scheme val="minor"/>
      </rPr>
      <t>(unidades/ año)</t>
    </r>
  </si>
  <si>
    <r>
      <t xml:space="preserve">Consumo combustible con el nuevo vehículo
</t>
    </r>
    <r>
      <rPr>
        <sz val="12"/>
        <color theme="4" tint="-0.499984740745262"/>
        <rFont val="Calibri"/>
        <family val="2"/>
        <scheme val="minor"/>
      </rPr>
      <t>(unidades/ año)</t>
    </r>
  </si>
  <si>
    <r>
      <t xml:space="preserve">Cantidad de residuos aprovechados con el proyecto </t>
    </r>
    <r>
      <rPr>
        <sz val="12"/>
        <color theme="4" tint="-0.499984740745262"/>
        <rFont val="Calibri"/>
        <family val="2"/>
        <scheme val="minor"/>
      </rPr>
      <t>(Ton/año)</t>
    </r>
  </si>
  <si>
    <t>Por favor, en este espacio explique las metodologías y supuestos que utilizó para determinar el consumo energético actual y proyectado</t>
  </si>
  <si>
    <t>Por favor, en este espacio explique las metodologías y supuestos que utilizó para determinar el consumo de recursos actual y proyectado</t>
  </si>
  <si>
    <t>Por favor, en este espacio explique las metodologías y supuestos que utilizó para determinar el consumo de combustible actual y proyectado</t>
  </si>
  <si>
    <t>Por favor, en este espacio explique las metodologías y supuestos que utilizó para determinar el consumo de recurso hídrico actual y proyectado</t>
  </si>
  <si>
    <t>Por favor, en este espacio explique las metodologías y supuestos que utilizó para determinar elimpacto ambiental por la reducción de contaminación (actual y proyectado)</t>
  </si>
  <si>
    <t>Por favor, en este espacio explique las metodologías y supuestos que utilizó para determinar el impacto por  la implementación de la medida de mitigación/adaptación a cambio climático (actual y proyectado)</t>
  </si>
  <si>
    <t>Por favor, en este espacio explique las metodologías y supuestos que utilizó para determinar el impacto por  la implementación del proyecto (actual y proyectado)</t>
  </si>
  <si>
    <t>Si/No</t>
  </si>
  <si>
    <t>Respuestas</t>
  </si>
  <si>
    <t>Indicadores</t>
  </si>
  <si>
    <t>Sí</t>
  </si>
  <si>
    <r>
      <rPr>
        <u/>
        <sz val="10"/>
        <color theme="4" tint="-0.499984740745262"/>
        <rFont val="Calibri"/>
        <family val="2"/>
        <scheme val="minor"/>
      </rPr>
      <t>Únicamente si su respuesta es Sí</t>
    </r>
    <r>
      <rPr>
        <sz val="10"/>
        <color theme="4" tint="-0.499984740745262"/>
        <rFont val="Calibri"/>
        <family val="2"/>
        <scheme val="minor"/>
      </rPr>
      <t>, por favor seleccione cuál de las siguientes opciones se ajusta más a las características de su proyecto.</t>
    </r>
  </si>
  <si>
    <t>Equipos de refrigeración eficientes</t>
  </si>
  <si>
    <r>
      <t xml:space="preserve">Si su respuesta fue </t>
    </r>
    <r>
      <rPr>
        <b/>
        <u/>
        <sz val="10"/>
        <color theme="4" tint="-0.499984740745262"/>
        <rFont val="Calibri"/>
        <family val="2"/>
        <scheme val="minor"/>
      </rPr>
      <t>Otro</t>
    </r>
    <r>
      <rPr>
        <b/>
        <sz val="10"/>
        <color theme="4" tint="-0.499984740745262"/>
        <rFont val="Calibri"/>
        <family val="2"/>
        <scheme val="minor"/>
      </rPr>
      <t>, indique cuál</t>
    </r>
  </si>
  <si>
    <t>Consumo actual (KWh/año)</t>
  </si>
  <si>
    <t>Consumo proyectado (KWh/año)</t>
  </si>
  <si>
    <t>Tipo de combustible actual</t>
  </si>
  <si>
    <t>Emisiones o vertimientos actuales (unidades/año)</t>
  </si>
  <si>
    <t>Emisiones o vertimientos evitados (%)</t>
  </si>
  <si>
    <r>
      <t xml:space="preserve">Únicamente si respondió </t>
    </r>
    <r>
      <rPr>
        <u/>
        <sz val="10"/>
        <color theme="4" tint="-0.499984740745262"/>
        <rFont val="Calibri"/>
        <family val="2"/>
        <scheme val="minor"/>
      </rPr>
      <t>No</t>
    </r>
    <r>
      <rPr>
        <sz val="10"/>
        <color theme="4" tint="-0.499984740745262"/>
        <rFont val="Calibri"/>
        <family val="2"/>
        <scheme val="minor"/>
      </rPr>
      <t xml:space="preserve"> a </t>
    </r>
    <r>
      <rPr>
        <u/>
        <sz val="10"/>
        <color theme="4" tint="-0.499984740745262"/>
        <rFont val="Calibri"/>
        <family val="2"/>
        <scheme val="minor"/>
      </rPr>
      <t>todas</t>
    </r>
    <r>
      <rPr>
        <sz val="10"/>
        <color theme="4" tint="-0.499984740745262"/>
        <rFont val="Calibri"/>
        <family val="2"/>
        <scheme val="minor"/>
      </rPr>
      <t xml:space="preserve"> las preguntas anteriores, ¿Considera que su proyecto genera un beneficio ambiental diferente a los expuestos anteriormente?</t>
    </r>
  </si>
  <si>
    <r>
      <rPr>
        <u/>
        <sz val="10"/>
        <color theme="4" tint="-0.499984740745262"/>
        <rFont val="Calibri"/>
        <family val="2"/>
        <scheme val="minor"/>
      </rPr>
      <t>Únicamente si su respuesta es Sí</t>
    </r>
    <r>
      <rPr>
        <sz val="10"/>
        <color theme="4" tint="-0.499984740745262"/>
        <rFont val="Calibri"/>
        <family val="2"/>
        <scheme val="minor"/>
      </rPr>
      <t>, por favor justifique su respuesta.</t>
    </r>
  </si>
  <si>
    <t>Tipo de indicador</t>
  </si>
  <si>
    <t>Escenario sin proyecto (unidades)</t>
  </si>
  <si>
    <t>Escenario con proyecto (unidades)</t>
  </si>
  <si>
    <t>Aires acondicionados y sistemas de refrigeración eficiente</t>
  </si>
  <si>
    <t>Optimización de procesos productivos</t>
  </si>
  <si>
    <t>Sistemas de calentamiento eficiente</t>
  </si>
  <si>
    <t>Sistemas de generación solar (paneles)</t>
  </si>
  <si>
    <t>Sistemas de generación eólica (turbinas/hélice)</t>
  </si>
  <si>
    <t>Sistemas de generación hidráulico (hidroeléctricas/PCH)</t>
  </si>
  <si>
    <t>Sistemas de generación por biomasa (biodiésel, biogás, biocombustible)</t>
  </si>
  <si>
    <t>Maquinaria o equipos más eficientes, con ahorros mínimos del 20%.</t>
  </si>
  <si>
    <t>Aires acondicionados más eficiente</t>
  </si>
  <si>
    <t>Calderas más eficientes</t>
  </si>
  <si>
    <t>Paneles solares</t>
  </si>
  <si>
    <t>Solar térmica</t>
  </si>
  <si>
    <t>Generación de energía con biomasa</t>
  </si>
  <si>
    <t>Maquinaria para la gestión de residuos</t>
  </si>
  <si>
    <t>Bodegas de almacenamiento de residuos</t>
  </si>
  <si>
    <t>Espacios de uso productivo que tengan certificación de construcción sostenible</t>
  </si>
  <si>
    <t>Pequeñas Centrales Hidroeléctricas</t>
  </si>
  <si>
    <t>Proyectos de cogeneración o trigeneración</t>
  </si>
  <si>
    <t>LÍNEA SOSTENIBLE ADELANTE  MinCIT 2023</t>
  </si>
  <si>
    <t>Elija en las listas desplegables que apliquen, las opciones que más se ajusten a su proyecto. Por favor responda todas las preguntas siguiendo las indicaciones y diligencie los indicadores según corresponda.
El proyecto a financiar con recursos de Bancóldex:</t>
  </si>
  <si>
    <t>¿Utiliza fuentes de energía renovable?</t>
  </si>
  <si>
    <t>Tecnologías para el control de las emisiones atmosféricas</t>
  </si>
  <si>
    <t>Tecnologías para el control de la contaminación del agua</t>
  </si>
  <si>
    <t>Tecnologías para el control de la contaminación del suelo</t>
  </si>
  <si>
    <t xml:space="preserve">Energía anual consumida de fuentes convencionales (KWh/año) </t>
  </si>
  <si>
    <t xml:space="preserve">Energía generada al año por paneles solares o sistemas de cogeneración y/o trigeneración (KWh/año) </t>
  </si>
  <si>
    <t>Elija en las listas desplegables que apliquen, las opciones que más se ajusten a su proyecto. 
Por favor responda todas las preguntas siguiendo las indicaciones y diligencie los indicadores según corresponda.
El proyecto a financiar con recursos de Bancóldex:</t>
  </si>
  <si>
    <t>No. de identificación</t>
  </si>
  <si>
    <t>Monto inversión COP</t>
  </si>
  <si>
    <t>Tipo de combustible que se proyecta usar</t>
  </si>
  <si>
    <t>Firma del representante legal:</t>
  </si>
  <si>
    <t>Emisiones o vertimientos proyectados (unidades/año)</t>
  </si>
  <si>
    <t>Sección: Mitigación del cambio climático</t>
  </si>
  <si>
    <t>LÍNEA SOSTENIBLE ADELANTE 2024</t>
  </si>
  <si>
    <t>Indique el destino de la financiación y describa brevemente el proyecto.</t>
  </si>
  <si>
    <t>Marque la casilla correspondiente a la tipología de proyecto a financiar. Posteriormente, diligencie el formulario que aplica, dando click a la flecha frente a la tipología seleccionada. Por favor, confirmar que se hayan diligenciado la totalidad de formularios marcados con X.</t>
  </si>
  <si>
    <t>Por favor, en este espacio explique las metodologías y supuestos que utilizó para determinar el impacto por  la implementación de la medida de adaptación a cambio climático (actual y proyectado). Adicionalmente, anexar ficha técnica y cotización del activo a financiar, recuerde que cuando las inversiones correspondan a proyectos de eficiencia energética también deberán adjuntar: (a.) la ficha técnica del activo que será reemplazado y/o (b.) la ficha del activo de referencia cuando no se esté reemplazando un activo, sino se esté adquiriendo una nueva tecnología de alta eficiencia.</t>
  </si>
  <si>
    <t>Por favor, en este espacio explique las metodologías y supuestos que utilizó para determinar el impacto por  la implementación de la medida de adaptación a cambio climático (actual y proyectado). Adicionalmente, anexar ficha técnica y cotización del activo a financiar.</t>
  </si>
  <si>
    <t>Sección: Adaptación al cambio climático</t>
  </si>
  <si>
    <t>Por favor responda todas las preguntas siguiendo las indicaciones y diligencie los indicadores según corresponda.</t>
  </si>
  <si>
    <t>Como representante legal de la empresa señalada previamente certifico que los datos incoporados de línea base e impacto estimado corresponden a la realidad del objeto de financiación.</t>
  </si>
  <si>
    <t>Metodología para el cálculo de indicadores</t>
  </si>
  <si>
    <t>Por favor, en este espacio explique las metodologías y supuestos que utilizó para determinar el aprovechamiento de residuos actual y proyectado. Adicionalmente, anexar ficha técnica y cotización del activo a financiar.</t>
  </si>
  <si>
    <t>Por favor, en este espacio explique las metodologías y supuestos que utilizó para determinar el impacto por  la implementación del proyecto (actual y proyectado). Adicionalmente, anexar ficha técnica y cotización del activo a financiar.</t>
  </si>
  <si>
    <t>1. Datos de la empresa</t>
  </si>
  <si>
    <t>2. Descripción del proyecto</t>
  </si>
  <si>
    <t>3. Tipología del proyecto</t>
  </si>
  <si>
    <t>El Anexo 2. de la Línea Sostenible Adelante 2024, tiene como objetivo conocer el proyecto a financiar y los beneficios ambientales se espera generar.</t>
  </si>
  <si>
    <t>¿Se encuentra dirigido a la financiación de vehículos eléctricos o híbridos?</t>
  </si>
  <si>
    <t>Vehículo eléctrico</t>
  </si>
  <si>
    <t>Vehículo híbrido (con gasolina, no diésel)</t>
  </si>
  <si>
    <t>Aires acondicionados más eficientes</t>
  </si>
  <si>
    <t>Consumo combustible actual al año (Galones/año o KWh/año)</t>
  </si>
  <si>
    <t>Consumo energía o combustible proyectado al año (Galones/año o KWh/año)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</si>
</sst>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5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name val="Arial"/>
      <family val="2"/>
    </font>
    <font>
      <b/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8"/>
      <color rgb="FF018E8B"/>
      <name val="Calibri"/>
      <family val="2"/>
      <scheme val="minor"/>
    </font>
    <font>
      <i/>
      <sz val="11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CC0099"/>
      <name val="Calibri Light"/>
      <family val="2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18E8B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u/>
      <sz val="12"/>
      <color theme="4" tint="-0.499984740745262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6"/>
      <color theme="2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8080"/>
      <name val="Calibri"/>
      <family val="2"/>
      <scheme val="minor"/>
    </font>
    <font>
      <sz val="11"/>
      <color rgb="FF0B2C3C"/>
      <name val="Calibri"/>
      <family val="2"/>
      <scheme val="minor"/>
    </font>
    <font>
      <i/>
      <sz val="11"/>
      <color rgb="FF0B2C3C"/>
      <name val="Calibri"/>
      <family val="2"/>
      <scheme val="minor"/>
    </font>
    <font>
      <b/>
      <sz val="11"/>
      <color rgb="FF0B2C3C"/>
      <name val="Calibri"/>
      <family val="2"/>
      <scheme val="minor"/>
    </font>
    <font>
      <b/>
      <sz val="18"/>
      <color rgb="FF2BABAC"/>
      <name val="Calibri"/>
      <family val="2"/>
      <scheme val="minor"/>
    </font>
    <font>
      <b/>
      <sz val="10"/>
      <color rgb="FF2BABAC"/>
      <name val="Calibri"/>
      <family val="2"/>
      <scheme val="minor"/>
    </font>
    <font>
      <b/>
      <sz val="11"/>
      <color rgb="FF2BABAC"/>
      <name val="Calibri"/>
      <family val="2"/>
      <scheme val="minor"/>
    </font>
    <font>
      <sz val="12"/>
      <color rgb="FF2BABAC"/>
      <name val="Calibri"/>
      <family val="2"/>
      <scheme val="minor"/>
    </font>
    <font>
      <sz val="8"/>
      <color rgb="FF000000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18E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BABAC"/>
        <bgColor indexed="64"/>
      </patternFill>
    </fill>
    <fill>
      <patternFill patternType="solid">
        <fgColor rgb="FFF2F2F2"/>
        <bgColor indexed="64"/>
      </patternFill>
    </fill>
  </fills>
  <borders count="1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18E8B"/>
      </bottom>
      <diagonal/>
    </border>
    <border>
      <left style="medium">
        <color rgb="FF018E8B"/>
      </left>
      <right/>
      <top style="medium">
        <color rgb="FF018E8B"/>
      </top>
      <bottom/>
      <diagonal/>
    </border>
    <border>
      <left/>
      <right/>
      <top style="medium">
        <color rgb="FF018E8B"/>
      </top>
      <bottom/>
      <diagonal/>
    </border>
    <border>
      <left/>
      <right style="medium">
        <color rgb="FF018E8B"/>
      </right>
      <top style="medium">
        <color rgb="FF018E8B"/>
      </top>
      <bottom/>
      <diagonal/>
    </border>
    <border>
      <left style="medium">
        <color rgb="FF018E8B"/>
      </left>
      <right/>
      <top/>
      <bottom style="medium">
        <color rgb="FF018E8B"/>
      </bottom>
      <diagonal/>
    </border>
    <border>
      <left/>
      <right/>
      <top/>
      <bottom style="medium">
        <color rgb="FF018E8B"/>
      </bottom>
      <diagonal/>
    </border>
    <border>
      <left/>
      <right style="medium">
        <color rgb="FF018E8B"/>
      </right>
      <top/>
      <bottom style="medium">
        <color rgb="FF018E8B"/>
      </bottom>
      <diagonal/>
    </border>
    <border>
      <left style="medium">
        <color rgb="FF018E8B"/>
      </left>
      <right/>
      <top/>
      <bottom/>
      <diagonal/>
    </border>
    <border>
      <left/>
      <right style="medium">
        <color rgb="FF018E8B"/>
      </right>
      <top/>
      <bottom/>
      <diagonal/>
    </border>
    <border>
      <left style="thin">
        <color rgb="FF018E8B"/>
      </left>
      <right style="thin">
        <color rgb="FF018E8B"/>
      </right>
      <top style="thin">
        <color rgb="FF018E8B"/>
      </top>
      <bottom style="thin">
        <color rgb="FF018E8B"/>
      </bottom>
      <diagonal/>
    </border>
    <border>
      <left style="thin">
        <color rgb="FF018E8B"/>
      </left>
      <right style="thin">
        <color rgb="FF018E8B"/>
      </right>
      <top/>
      <bottom style="thin">
        <color rgb="FF018E8B"/>
      </bottom>
      <diagonal/>
    </border>
    <border>
      <left/>
      <right style="thin">
        <color rgb="FF018E8B"/>
      </right>
      <top style="thin">
        <color rgb="FF018E8B"/>
      </top>
      <bottom style="thin">
        <color rgb="FF018E8B"/>
      </bottom>
      <diagonal/>
    </border>
    <border>
      <left/>
      <right style="thin">
        <color rgb="FF018E8B"/>
      </right>
      <top/>
      <bottom style="thin">
        <color rgb="FF018E8B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 style="medium">
        <color rgb="FF008080"/>
      </right>
      <top style="thin">
        <color theme="0"/>
      </top>
      <bottom style="thin">
        <color theme="0"/>
      </bottom>
      <diagonal/>
    </border>
    <border>
      <left style="medium">
        <color rgb="FF008080"/>
      </left>
      <right style="medium">
        <color rgb="FF008080"/>
      </right>
      <top/>
      <bottom style="thin">
        <color rgb="FF018E8B"/>
      </bottom>
      <diagonal/>
    </border>
    <border>
      <left style="medium">
        <color rgb="FF008080"/>
      </left>
      <right style="medium">
        <color rgb="FF008080"/>
      </right>
      <top style="thin">
        <color rgb="FF018E8B"/>
      </top>
      <bottom style="thin">
        <color rgb="FF018E8B"/>
      </bottom>
      <diagonal/>
    </border>
    <border>
      <left style="medium">
        <color rgb="FF008080"/>
      </left>
      <right/>
      <top style="medium">
        <color rgb="FF008080"/>
      </top>
      <bottom/>
      <diagonal/>
    </border>
    <border>
      <left/>
      <right/>
      <top style="medium">
        <color rgb="FF008080"/>
      </top>
      <bottom/>
      <diagonal/>
    </border>
    <border>
      <left/>
      <right style="medium">
        <color rgb="FF008080"/>
      </right>
      <top style="medium">
        <color rgb="FF008080"/>
      </top>
      <bottom/>
      <diagonal/>
    </border>
    <border>
      <left style="medium">
        <color rgb="FF008080"/>
      </left>
      <right/>
      <top/>
      <bottom/>
      <diagonal/>
    </border>
    <border>
      <left/>
      <right style="medium">
        <color rgb="FF008080"/>
      </right>
      <top/>
      <bottom/>
      <diagonal/>
    </border>
    <border>
      <left style="thin">
        <color rgb="FF018E8B"/>
      </left>
      <right style="medium">
        <color rgb="FF008080"/>
      </right>
      <top style="thin">
        <color rgb="FF018E8B"/>
      </top>
      <bottom style="thin">
        <color rgb="FF018E8B"/>
      </bottom>
      <diagonal/>
    </border>
    <border>
      <left style="medium">
        <color rgb="FF008080"/>
      </left>
      <right/>
      <top/>
      <bottom style="medium">
        <color rgb="FF008080"/>
      </bottom>
      <diagonal/>
    </border>
    <border>
      <left/>
      <right/>
      <top/>
      <bottom style="medium">
        <color rgb="FF008080"/>
      </bottom>
      <diagonal/>
    </border>
    <border>
      <left/>
      <right style="medium">
        <color rgb="FF008080"/>
      </right>
      <top/>
      <bottom style="medium">
        <color rgb="FF008080"/>
      </bottom>
      <diagonal/>
    </border>
    <border>
      <left style="medium">
        <color rgb="FF008080"/>
      </left>
      <right style="medium">
        <color rgb="FF008080"/>
      </right>
      <top/>
      <bottom style="thin">
        <color theme="0"/>
      </bottom>
      <diagonal/>
    </border>
    <border>
      <left style="thin">
        <color rgb="FF018E8B"/>
      </left>
      <right style="medium">
        <color rgb="FF008080"/>
      </right>
      <top/>
      <bottom style="thin">
        <color rgb="FF018E8B"/>
      </bottom>
      <diagonal/>
    </border>
    <border>
      <left style="medium">
        <color rgb="FF00808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8080"/>
      </right>
      <top/>
      <bottom/>
      <diagonal/>
    </border>
    <border>
      <left style="medium">
        <color rgb="FF008080"/>
      </left>
      <right/>
      <top style="thin">
        <color theme="0"/>
      </top>
      <bottom style="thin">
        <color theme="0"/>
      </bottom>
      <diagonal/>
    </border>
    <border>
      <left style="medium">
        <color rgb="FF00808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8080"/>
      </right>
      <top style="thin">
        <color indexed="64"/>
      </top>
      <bottom style="thin">
        <color indexed="64"/>
      </bottom>
      <diagonal/>
    </border>
    <border>
      <left/>
      <right style="medium">
        <color rgb="FF008080"/>
      </right>
      <top/>
      <bottom style="thin">
        <color indexed="64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thin">
        <color rgb="FF008080"/>
      </right>
      <top style="medium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medium">
        <color rgb="FF008080"/>
      </top>
      <bottom style="thin">
        <color rgb="FF008080"/>
      </bottom>
      <diagonal/>
    </border>
    <border>
      <left style="thin">
        <color rgb="FF008080"/>
      </left>
      <right style="medium">
        <color rgb="FF008080"/>
      </right>
      <top style="medium">
        <color rgb="FF008080"/>
      </top>
      <bottom style="thin">
        <color rgb="FF008080"/>
      </bottom>
      <diagonal/>
    </border>
    <border>
      <left style="medium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medium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thin">
        <color rgb="FF008080"/>
      </right>
      <top style="thin">
        <color rgb="FF008080"/>
      </top>
      <bottom style="medium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medium">
        <color rgb="FF008080"/>
      </bottom>
      <diagonal/>
    </border>
    <border>
      <left style="thin">
        <color rgb="FF008080"/>
      </left>
      <right style="medium">
        <color rgb="FF008080"/>
      </right>
      <top style="thin">
        <color rgb="FF008080"/>
      </top>
      <bottom style="medium">
        <color rgb="FF008080"/>
      </bottom>
      <diagonal/>
    </border>
    <border>
      <left style="medium">
        <color rgb="FF008080"/>
      </left>
      <right/>
      <top style="thin">
        <color theme="0"/>
      </top>
      <bottom/>
      <diagonal/>
    </border>
    <border>
      <left style="medium">
        <color rgb="FF008080"/>
      </left>
      <right style="medium">
        <color rgb="FF008080"/>
      </right>
      <top style="thin">
        <color rgb="FF018E8B"/>
      </top>
      <bottom/>
      <diagonal/>
    </border>
    <border>
      <left/>
      <right style="thin">
        <color rgb="FF018E8B"/>
      </right>
      <top style="thin">
        <color rgb="FF018E8B"/>
      </top>
      <bottom/>
      <diagonal/>
    </border>
    <border>
      <left style="thin">
        <color rgb="FF018E8B"/>
      </left>
      <right style="thin">
        <color rgb="FF018E8B"/>
      </right>
      <top style="thin">
        <color rgb="FF018E8B"/>
      </top>
      <bottom/>
      <diagonal/>
    </border>
    <border>
      <left style="thin">
        <color rgb="FF018E8B"/>
      </left>
      <right style="medium">
        <color rgb="FF008080"/>
      </right>
      <top style="thin">
        <color rgb="FF018E8B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808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8080"/>
      </right>
      <top style="thin">
        <color indexed="64"/>
      </top>
      <bottom/>
      <diagonal/>
    </border>
    <border>
      <left style="medium">
        <color rgb="FF0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8080"/>
      </right>
      <top style="thin">
        <color indexed="64"/>
      </top>
      <bottom style="thin">
        <color indexed="64"/>
      </bottom>
      <diagonal/>
    </border>
    <border>
      <left style="medium">
        <color rgb="FF008080"/>
      </left>
      <right style="thin">
        <color indexed="64"/>
      </right>
      <top style="thin">
        <color indexed="64"/>
      </top>
      <bottom style="medium">
        <color rgb="FF0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8080"/>
      </bottom>
      <diagonal/>
    </border>
    <border>
      <left style="thin">
        <color indexed="64"/>
      </left>
      <right style="medium">
        <color rgb="FF008080"/>
      </right>
      <top style="thin">
        <color indexed="64"/>
      </top>
      <bottom style="medium">
        <color rgb="FF008080"/>
      </bottom>
      <diagonal/>
    </border>
    <border>
      <left style="medium">
        <color rgb="FF00808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18E8B"/>
      </right>
      <top/>
      <bottom/>
      <diagonal/>
    </border>
    <border>
      <left style="thin">
        <color rgb="FF018E8B"/>
      </left>
      <right/>
      <top/>
      <bottom style="thin">
        <color rgb="FF018E8B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indexed="64"/>
      </left>
      <right/>
      <top/>
      <bottom/>
      <diagonal/>
    </border>
    <border>
      <left style="medium">
        <color rgb="FF008080"/>
      </left>
      <right style="medium">
        <color rgb="FF008080"/>
      </right>
      <top/>
      <bottom style="medium">
        <color rgb="FF0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18E8B"/>
      </left>
      <right/>
      <top style="thin">
        <color rgb="FF018E8B"/>
      </top>
      <bottom style="thin">
        <color rgb="FF018E8B"/>
      </bottom>
      <diagonal/>
    </border>
    <border>
      <left/>
      <right/>
      <top style="thin">
        <color rgb="FF018E8B"/>
      </top>
      <bottom style="thin">
        <color rgb="FF018E8B"/>
      </bottom>
      <diagonal/>
    </border>
    <border>
      <left style="medium">
        <color rgb="FF2BABAC"/>
      </left>
      <right style="medium">
        <color rgb="FF2BABAC"/>
      </right>
      <top style="medium">
        <color rgb="FF2BABAC"/>
      </top>
      <bottom style="medium">
        <color rgb="FF2BABAC"/>
      </bottom>
      <diagonal/>
    </border>
    <border>
      <left style="medium">
        <color rgb="FF2BABAC"/>
      </left>
      <right/>
      <top style="medium">
        <color rgb="FF2BABAC"/>
      </top>
      <bottom/>
      <diagonal/>
    </border>
    <border>
      <left/>
      <right/>
      <top style="medium">
        <color rgb="FF2BABAC"/>
      </top>
      <bottom/>
      <diagonal/>
    </border>
    <border>
      <left/>
      <right style="medium">
        <color rgb="FF2BABAC"/>
      </right>
      <top style="medium">
        <color rgb="FF2BABAC"/>
      </top>
      <bottom/>
      <diagonal/>
    </border>
    <border>
      <left style="medium">
        <color rgb="FF2BABAC"/>
      </left>
      <right/>
      <top/>
      <bottom/>
      <diagonal/>
    </border>
    <border>
      <left/>
      <right style="medium">
        <color rgb="FF2BABAC"/>
      </right>
      <top/>
      <bottom/>
      <diagonal/>
    </border>
    <border>
      <left style="medium">
        <color rgb="FF2BABAC"/>
      </left>
      <right/>
      <top/>
      <bottom style="medium">
        <color rgb="FF2BABAC"/>
      </bottom>
      <diagonal/>
    </border>
    <border>
      <left/>
      <right/>
      <top/>
      <bottom style="medium">
        <color rgb="FF2BABAC"/>
      </bottom>
      <diagonal/>
    </border>
    <border>
      <left/>
      <right style="medium">
        <color rgb="FF2BABAC"/>
      </right>
      <top/>
      <bottom style="medium">
        <color rgb="FF2BABAC"/>
      </bottom>
      <diagonal/>
    </border>
    <border>
      <left style="medium">
        <color rgb="FF2BABAC"/>
      </left>
      <right/>
      <top style="medium">
        <color rgb="FF2BABAC"/>
      </top>
      <bottom style="medium">
        <color rgb="FF2BABAC"/>
      </bottom>
      <diagonal/>
    </border>
    <border>
      <left/>
      <right/>
      <top style="medium">
        <color rgb="FF2BABAC"/>
      </top>
      <bottom style="medium">
        <color rgb="FF2BABAC"/>
      </bottom>
      <diagonal/>
    </border>
    <border>
      <left/>
      <right style="medium">
        <color rgb="FF2BABAC"/>
      </right>
      <top style="medium">
        <color rgb="FF2BABAC"/>
      </top>
      <bottom style="medium">
        <color rgb="FF2BABAC"/>
      </bottom>
      <diagonal/>
    </border>
    <border>
      <left/>
      <right style="thin">
        <color rgb="FF018E8B"/>
      </right>
      <top style="medium">
        <color rgb="FF2BABAC"/>
      </top>
      <bottom/>
      <diagonal/>
    </border>
    <border>
      <left style="thin">
        <color rgb="FF018E8B"/>
      </left>
      <right style="thin">
        <color rgb="FF018E8B"/>
      </right>
      <top style="medium">
        <color rgb="FF2BABAC"/>
      </top>
      <bottom style="thin">
        <color rgb="FF018E8B"/>
      </bottom>
      <diagonal/>
    </border>
    <border>
      <left style="thin">
        <color rgb="FF018E8B"/>
      </left>
      <right style="medium">
        <color rgb="FF2BABAC"/>
      </right>
      <top style="medium">
        <color rgb="FF2BABAC"/>
      </top>
      <bottom style="thin">
        <color rgb="FF018E8B"/>
      </bottom>
      <diagonal/>
    </border>
    <border>
      <left style="thin">
        <color rgb="FF018E8B"/>
      </left>
      <right style="medium">
        <color rgb="FF2BABAC"/>
      </right>
      <top style="thin">
        <color rgb="FF018E8B"/>
      </top>
      <bottom style="thin">
        <color rgb="FF018E8B"/>
      </bottom>
      <diagonal/>
    </border>
    <border>
      <left/>
      <right style="medium">
        <color rgb="FF2BABAC"/>
      </right>
      <top style="thin">
        <color rgb="FF018E8B"/>
      </top>
      <bottom style="thin">
        <color rgb="FF018E8B"/>
      </bottom>
      <diagonal/>
    </border>
    <border>
      <left style="thin">
        <color rgb="FF018E8B"/>
      </left>
      <right style="medium">
        <color rgb="FF2BABAC"/>
      </right>
      <top style="thin">
        <color rgb="FF018E8B"/>
      </top>
      <bottom/>
      <diagonal/>
    </border>
    <border>
      <left/>
      <right style="medium">
        <color rgb="FF2BABAC"/>
      </right>
      <top style="thin">
        <color rgb="FF008080"/>
      </top>
      <bottom style="thin">
        <color rgb="FF008080"/>
      </bottom>
      <diagonal/>
    </border>
    <border>
      <left/>
      <right style="medium">
        <color rgb="FF2BABAC"/>
      </right>
      <top/>
      <bottom style="thin">
        <color rgb="FF018E8B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2BABAC"/>
      </left>
      <right style="thin">
        <color indexed="64"/>
      </right>
      <top style="medium">
        <color rgb="FF2BABA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2BABA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2BABAC"/>
      </top>
      <bottom/>
      <diagonal/>
    </border>
    <border>
      <left style="thin">
        <color indexed="64"/>
      </left>
      <right/>
      <top style="medium">
        <color rgb="FF2BABAC"/>
      </top>
      <bottom style="thin">
        <color indexed="64"/>
      </bottom>
      <diagonal/>
    </border>
    <border>
      <left/>
      <right/>
      <top style="medium">
        <color rgb="FF2BABAC"/>
      </top>
      <bottom style="thin">
        <color indexed="64"/>
      </bottom>
      <diagonal/>
    </border>
    <border>
      <left/>
      <right style="medium">
        <color rgb="FF2BABAC"/>
      </right>
      <top style="medium">
        <color rgb="FF2BABAC"/>
      </top>
      <bottom style="thin">
        <color indexed="64"/>
      </bottom>
      <diagonal/>
    </border>
    <border>
      <left style="medium">
        <color rgb="FF2BABA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2BABAC"/>
      </right>
      <top style="thin">
        <color indexed="64"/>
      </top>
      <bottom/>
      <diagonal/>
    </border>
    <border>
      <left style="thin">
        <color indexed="64"/>
      </left>
      <right style="medium">
        <color rgb="FF2BABAC"/>
      </right>
      <top/>
      <bottom style="thin">
        <color indexed="64"/>
      </bottom>
      <diagonal/>
    </border>
    <border>
      <left style="medium">
        <color rgb="FF2BABAC"/>
      </left>
      <right style="thin">
        <color indexed="64"/>
      </right>
      <top style="thin">
        <color indexed="64"/>
      </top>
      <bottom/>
      <diagonal/>
    </border>
    <border>
      <left style="medium">
        <color rgb="FF2BABAC"/>
      </left>
      <right style="thin">
        <color indexed="64"/>
      </right>
      <top/>
      <bottom style="thin">
        <color indexed="64"/>
      </bottom>
      <diagonal/>
    </border>
    <border>
      <left style="medium">
        <color rgb="FF2BABAC"/>
      </left>
      <right style="thin">
        <color indexed="64"/>
      </right>
      <top style="thin">
        <color indexed="64"/>
      </top>
      <bottom style="medium">
        <color rgb="FF2BABA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BABAC"/>
      </bottom>
      <diagonal/>
    </border>
    <border>
      <left style="thin">
        <color indexed="64"/>
      </left>
      <right style="medium">
        <color rgb="FF2BABAC"/>
      </right>
      <top/>
      <bottom/>
      <diagonal/>
    </border>
    <border>
      <left style="thin">
        <color indexed="64"/>
      </left>
      <right style="thin">
        <color rgb="FF009644"/>
      </right>
      <top style="thin">
        <color indexed="64"/>
      </top>
      <bottom style="thin">
        <color rgb="FF009644"/>
      </bottom>
      <diagonal/>
    </border>
    <border>
      <left style="thin">
        <color rgb="FF009644"/>
      </left>
      <right style="thin">
        <color rgb="FF009644"/>
      </right>
      <top style="thin">
        <color indexed="64"/>
      </top>
      <bottom style="thin">
        <color rgb="FF009644"/>
      </bottom>
      <diagonal/>
    </border>
    <border>
      <left style="thin">
        <color rgb="FF009644"/>
      </left>
      <right style="thin">
        <color indexed="64"/>
      </right>
      <top style="thin">
        <color indexed="64"/>
      </top>
      <bottom style="thin">
        <color rgb="FF009644"/>
      </bottom>
      <diagonal/>
    </border>
    <border>
      <left style="thin">
        <color indexed="64"/>
      </left>
      <right style="thin">
        <color rgb="FF009644"/>
      </right>
      <top style="thin">
        <color rgb="FF009644"/>
      </top>
      <bottom style="thin">
        <color indexed="64"/>
      </bottom>
      <diagonal/>
    </border>
    <border>
      <left style="thin">
        <color rgb="FF009644"/>
      </left>
      <right style="thin">
        <color rgb="FF009644"/>
      </right>
      <top style="thin">
        <color rgb="FF009644"/>
      </top>
      <bottom style="thin">
        <color indexed="64"/>
      </bottom>
      <diagonal/>
    </border>
    <border>
      <left style="thin">
        <color rgb="FF009644"/>
      </left>
      <right style="thin">
        <color indexed="64"/>
      </right>
      <top style="thin">
        <color rgb="FF00964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rgb="FF2BABAC"/>
      </right>
      <top style="medium">
        <color rgb="FF2BABAC"/>
      </top>
      <bottom style="thin">
        <color indexed="64"/>
      </bottom>
      <diagonal/>
    </border>
    <border>
      <left style="thin">
        <color indexed="64"/>
      </left>
      <right style="medium">
        <color rgb="FF2BABAC"/>
      </right>
      <top style="thin">
        <color indexed="64"/>
      </top>
      <bottom style="medium">
        <color rgb="FF2BABAC"/>
      </bottom>
      <diagonal/>
    </border>
    <border>
      <left style="thin">
        <color indexed="64"/>
      </left>
      <right style="medium">
        <color rgb="FF2BABAC"/>
      </right>
      <top style="thin">
        <color indexed="64"/>
      </top>
      <bottom style="thin">
        <color indexed="64"/>
      </bottom>
      <diagonal/>
    </border>
    <border>
      <left style="medium">
        <color rgb="FF2BABAC"/>
      </left>
      <right style="medium">
        <color rgb="FF2BABAC"/>
      </right>
      <top/>
      <bottom style="medium">
        <color rgb="FF2BABAC"/>
      </bottom>
      <diagonal/>
    </border>
  </borders>
  <cellStyleXfs count="5">
    <xf numFmtId="0" fontId="0" fillId="0" borderId="0"/>
    <xf numFmtId="0" fontId="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452">
    <xf numFmtId="0" fontId="0" fillId="0" borderId="0" xfId="0"/>
    <xf numFmtId="0" fontId="0" fillId="3" borderId="0" xfId="0" applyFill="1"/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5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left" vertical="center" wrapText="1"/>
    </xf>
    <xf numFmtId="49" fontId="9" fillId="6" borderId="7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0" fillId="8" borderId="7" xfId="0" applyNumberFormat="1" applyFont="1" applyFill="1" applyBorder="1" applyAlignment="1">
      <alignment horizontal="left" vertical="center" wrapText="1"/>
    </xf>
    <xf numFmtId="49" fontId="10" fillId="7" borderId="7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12" fillId="6" borderId="7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0" fillId="10" borderId="0" xfId="0" applyFill="1"/>
    <xf numFmtId="0" fontId="5" fillId="11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4" fillId="3" borderId="0" xfId="1" applyFill="1" applyAlignment="1" applyProtection="1">
      <alignment vertical="center" wrapText="1"/>
      <protection hidden="1"/>
    </xf>
    <xf numFmtId="0" fontId="21" fillId="3" borderId="0" xfId="1" applyFont="1" applyFill="1" applyAlignment="1" applyProtection="1">
      <alignment vertical="center"/>
      <protection locked="0"/>
    </xf>
    <xf numFmtId="0" fontId="4" fillId="3" borderId="0" xfId="1" applyFill="1" applyAlignment="1" applyProtection="1">
      <alignment vertical="center"/>
      <protection hidden="1"/>
    </xf>
    <xf numFmtId="0" fontId="20" fillId="3" borderId="0" xfId="1" applyFont="1" applyFill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3" fontId="6" fillId="2" borderId="1" xfId="0" applyNumberFormat="1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left" vertical="center"/>
    </xf>
    <xf numFmtId="49" fontId="9" fillId="6" borderId="7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0" fillId="8" borderId="7" xfId="0" applyNumberFormat="1" applyFont="1" applyFill="1" applyBorder="1" applyAlignment="1">
      <alignment horizontal="left" vertical="center"/>
    </xf>
    <xf numFmtId="49" fontId="10" fillId="7" borderId="7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2" fillId="6" borderId="7" xfId="0" applyNumberFormat="1" applyFont="1" applyFill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0" fillId="4" borderId="0" xfId="0" applyFill="1"/>
    <xf numFmtId="0" fontId="18" fillId="4" borderId="24" xfId="1" applyFont="1" applyFill="1" applyBorder="1" applyAlignment="1" applyProtection="1">
      <alignment horizontal="center" vertical="center"/>
      <protection locked="0"/>
    </xf>
    <xf numFmtId="0" fontId="18" fillId="4" borderId="26" xfId="1" applyFont="1" applyFill="1" applyBorder="1" applyAlignment="1" applyProtection="1">
      <alignment horizontal="center" vertical="center"/>
      <protection locked="0"/>
    </xf>
    <xf numFmtId="0" fontId="4" fillId="3" borderId="0" xfId="1" applyFill="1" applyProtection="1">
      <protection locked="0"/>
    </xf>
    <xf numFmtId="0" fontId="6" fillId="13" borderId="29" xfId="1" applyFont="1" applyFill="1" applyBorder="1" applyAlignment="1">
      <alignment horizontal="center" vertical="center" wrapText="1"/>
    </xf>
    <xf numFmtId="0" fontId="20" fillId="3" borderId="30" xfId="1" applyFont="1" applyFill="1" applyBorder="1" applyAlignment="1">
      <alignment horizontal="center" vertical="center" wrapText="1"/>
    </xf>
    <xf numFmtId="0" fontId="20" fillId="3" borderId="31" xfId="1" applyFont="1" applyFill="1" applyBorder="1" applyAlignment="1">
      <alignment horizontal="center" vertical="center" wrapText="1"/>
    </xf>
    <xf numFmtId="9" fontId="19" fillId="4" borderId="37" xfId="1" applyNumberFormat="1" applyFont="1" applyFill="1" applyBorder="1" applyAlignment="1">
      <alignment horizontal="center" vertical="center"/>
    </xf>
    <xf numFmtId="9" fontId="18" fillId="4" borderId="37" xfId="1" applyNumberFormat="1" applyFont="1" applyFill="1" applyBorder="1" applyAlignment="1" applyProtection="1">
      <alignment horizontal="center" vertical="center"/>
      <protection locked="0"/>
    </xf>
    <xf numFmtId="0" fontId="4" fillId="3" borderId="38" xfId="1" applyFill="1" applyBorder="1" applyProtection="1">
      <protection locked="0"/>
    </xf>
    <xf numFmtId="0" fontId="4" fillId="3" borderId="39" xfId="1" applyFill="1" applyBorder="1" applyProtection="1">
      <protection locked="0"/>
    </xf>
    <xf numFmtId="0" fontId="4" fillId="3" borderId="40" xfId="1" applyFill="1" applyBorder="1" applyProtection="1">
      <protection locked="0"/>
    </xf>
    <xf numFmtId="0" fontId="31" fillId="3" borderId="27" xfId="1" applyFont="1" applyFill="1" applyBorder="1" applyAlignment="1">
      <alignment horizontal="center" vertical="center" wrapText="1"/>
    </xf>
    <xf numFmtId="0" fontId="31" fillId="3" borderId="25" xfId="1" applyFont="1" applyFill="1" applyBorder="1" applyAlignment="1">
      <alignment horizontal="center" vertical="center" wrapText="1"/>
    </xf>
    <xf numFmtId="0" fontId="31" fillId="3" borderId="42" xfId="1" applyFont="1" applyFill="1" applyBorder="1" applyAlignment="1">
      <alignment horizontal="center" vertical="center" wrapText="1"/>
    </xf>
    <xf numFmtId="0" fontId="6" fillId="13" borderId="45" xfId="1" applyFont="1" applyFill="1" applyBorder="1" applyAlignment="1">
      <alignment horizontal="center" vertical="center"/>
    </xf>
    <xf numFmtId="0" fontId="4" fillId="3" borderId="35" xfId="1" applyFill="1" applyBorder="1" applyProtection="1">
      <protection locked="0"/>
    </xf>
    <xf numFmtId="0" fontId="4" fillId="3" borderId="36" xfId="1" applyFill="1" applyBorder="1" applyProtection="1">
      <protection locked="0"/>
    </xf>
    <xf numFmtId="0" fontId="25" fillId="3" borderId="35" xfId="1" applyFont="1" applyFill="1" applyBorder="1" applyProtection="1">
      <protection locked="0"/>
    </xf>
    <xf numFmtId="0" fontId="25" fillId="3" borderId="0" xfId="1" applyFont="1" applyFill="1" applyProtection="1">
      <protection locked="0"/>
    </xf>
    <xf numFmtId="0" fontId="33" fillId="3" borderId="26" xfId="1" applyFont="1" applyFill="1" applyBorder="1" applyAlignment="1">
      <alignment horizontal="center" vertical="center" wrapText="1"/>
    </xf>
    <xf numFmtId="0" fontId="33" fillId="3" borderId="24" xfId="1" applyFont="1" applyFill="1" applyBorder="1" applyAlignment="1">
      <alignment horizontal="center" vertical="center" wrapText="1"/>
    </xf>
    <xf numFmtId="0" fontId="33" fillId="3" borderId="37" xfId="1" applyFont="1" applyFill="1" applyBorder="1" applyAlignment="1">
      <alignment horizontal="center" vertical="center" wrapText="1"/>
    </xf>
    <xf numFmtId="0" fontId="20" fillId="3" borderId="59" xfId="1" applyFont="1" applyFill="1" applyBorder="1" applyAlignment="1">
      <alignment horizontal="center" vertical="center" wrapText="1"/>
    </xf>
    <xf numFmtId="0" fontId="18" fillId="4" borderId="60" xfId="1" applyFont="1" applyFill="1" applyBorder="1" applyAlignment="1" applyProtection="1">
      <alignment horizontal="center" vertical="center"/>
      <protection locked="0"/>
    </xf>
    <xf numFmtId="0" fontId="18" fillId="4" borderId="61" xfId="1" applyFont="1" applyFill="1" applyBorder="1" applyAlignment="1" applyProtection="1">
      <alignment horizontal="center" vertical="center"/>
      <protection locked="0"/>
    </xf>
    <xf numFmtId="9" fontId="18" fillId="4" borderId="62" xfId="1" applyNumberFormat="1" applyFont="1" applyFill="1" applyBorder="1" applyAlignment="1" applyProtection="1">
      <alignment horizontal="center" vertical="center"/>
      <protection locked="0"/>
    </xf>
    <xf numFmtId="0" fontId="34" fillId="15" borderId="63" xfId="0" applyFont="1" applyFill="1" applyBorder="1" applyAlignment="1">
      <alignment horizontal="center" vertical="center"/>
    </xf>
    <xf numFmtId="0" fontId="34" fillId="15" borderId="64" xfId="0" applyFont="1" applyFill="1" applyBorder="1" applyAlignment="1">
      <alignment horizontal="center" vertical="center"/>
    </xf>
    <xf numFmtId="0" fontId="34" fillId="15" borderId="65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69" xfId="0" applyFont="1" applyBorder="1" applyAlignment="1">
      <alignment vertical="center"/>
    </xf>
    <xf numFmtId="0" fontId="28" fillId="0" borderId="69" xfId="0" applyFont="1" applyBorder="1" applyAlignment="1">
      <alignment vertical="center"/>
    </xf>
    <xf numFmtId="0" fontId="27" fillId="0" borderId="3" xfId="0" applyFont="1" applyBorder="1"/>
    <xf numFmtId="0" fontId="27" fillId="0" borderId="3" xfId="0" applyFont="1" applyBorder="1" applyAlignment="1">
      <alignment vertical="center"/>
    </xf>
    <xf numFmtId="0" fontId="28" fillId="0" borderId="70" xfId="0" applyFont="1" applyBorder="1" applyAlignment="1">
      <alignment vertical="center"/>
    </xf>
    <xf numFmtId="0" fontId="28" fillId="0" borderId="71" xfId="0" applyFont="1" applyBorder="1" applyAlignment="1">
      <alignment vertical="center"/>
    </xf>
    <xf numFmtId="0" fontId="27" fillId="0" borderId="9" xfId="0" applyFont="1" applyBorder="1"/>
    <xf numFmtId="0" fontId="27" fillId="0" borderId="14" xfId="0" applyFont="1" applyBorder="1" applyAlignment="1">
      <alignment vertical="center"/>
    </xf>
    <xf numFmtId="0" fontId="4" fillId="3" borderId="0" xfId="1" applyFill="1" applyAlignment="1" applyProtection="1">
      <alignment vertical="center"/>
      <protection locked="0"/>
    </xf>
    <xf numFmtId="0" fontId="36" fillId="3" borderId="3" xfId="1" applyFont="1" applyFill="1" applyBorder="1" applyAlignment="1">
      <alignment horizontal="center" vertical="center" wrapText="1"/>
    </xf>
    <xf numFmtId="0" fontId="37" fillId="3" borderId="3" xfId="1" applyFont="1" applyFill="1" applyBorder="1" applyAlignment="1">
      <alignment horizontal="left" vertical="center" wrapText="1"/>
    </xf>
    <xf numFmtId="0" fontId="30" fillId="16" borderId="12" xfId="1" applyFont="1" applyFill="1" applyBorder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0" fontId="35" fillId="6" borderId="35" xfId="1" applyFont="1" applyFill="1" applyBorder="1" applyAlignment="1">
      <alignment vertical="center"/>
    </xf>
    <xf numFmtId="0" fontId="20" fillId="6" borderId="0" xfId="1" applyFont="1" applyFill="1" applyAlignment="1">
      <alignment horizontal="center" vertical="center" wrapText="1"/>
    </xf>
    <xf numFmtId="0" fontId="36" fillId="3" borderId="74" xfId="1" applyFont="1" applyFill="1" applyBorder="1" applyAlignment="1">
      <alignment horizontal="center" vertical="center" wrapText="1"/>
    </xf>
    <xf numFmtId="0" fontId="36" fillId="7" borderId="47" xfId="1" applyFont="1" applyFill="1" applyBorder="1" applyAlignment="1" applyProtection="1">
      <alignment horizontal="center" vertical="center" wrapText="1"/>
      <protection locked="0"/>
    </xf>
    <xf numFmtId="0" fontId="37" fillId="7" borderId="47" xfId="1" applyFont="1" applyFill="1" applyBorder="1" applyAlignment="1" applyProtection="1">
      <alignment horizontal="center" vertical="center" wrapText="1"/>
      <protection locked="0"/>
    </xf>
    <xf numFmtId="0" fontId="30" fillId="16" borderId="46" xfId="1" applyFont="1" applyFill="1" applyBorder="1" applyAlignment="1">
      <alignment vertical="center"/>
    </xf>
    <xf numFmtId="0" fontId="30" fillId="16" borderId="75" xfId="1" applyFont="1" applyFill="1" applyBorder="1" applyAlignment="1">
      <alignment vertical="center" wrapText="1"/>
    </xf>
    <xf numFmtId="0" fontId="36" fillId="3" borderId="76" xfId="1" applyFont="1" applyFill="1" applyBorder="1" applyAlignment="1">
      <alignment horizontal="center" vertical="center" wrapText="1"/>
    </xf>
    <xf numFmtId="0" fontId="36" fillId="3" borderId="77" xfId="1" applyFont="1" applyFill="1" applyBorder="1" applyAlignment="1">
      <alignment horizontal="center" vertical="center" wrapText="1"/>
    </xf>
    <xf numFmtId="9" fontId="37" fillId="7" borderId="78" xfId="2" applyFont="1" applyFill="1" applyBorder="1" applyAlignment="1" applyProtection="1">
      <alignment horizontal="center" vertical="center" wrapText="1"/>
      <protection hidden="1"/>
    </xf>
    <xf numFmtId="0" fontId="30" fillId="13" borderId="44" xfId="1" applyFont="1" applyFill="1" applyBorder="1" applyAlignment="1">
      <alignment horizontal="center" vertical="center" wrapText="1"/>
    </xf>
    <xf numFmtId="0" fontId="20" fillId="6" borderId="28" xfId="1" applyFont="1" applyFill="1" applyBorder="1" applyAlignment="1">
      <alignment horizontal="center" vertical="center" wrapText="1"/>
    </xf>
    <xf numFmtId="0" fontId="36" fillId="3" borderId="79" xfId="1" applyFont="1" applyFill="1" applyBorder="1" applyAlignment="1">
      <alignment horizontal="center" vertical="center" wrapText="1"/>
    </xf>
    <xf numFmtId="0" fontId="37" fillId="7" borderId="73" xfId="1" applyFont="1" applyFill="1" applyBorder="1" applyAlignment="1" applyProtection="1">
      <alignment horizontal="center" vertical="center" wrapText="1"/>
      <protection locked="0"/>
    </xf>
    <xf numFmtId="0" fontId="37" fillId="3" borderId="11" xfId="1" applyFont="1" applyFill="1" applyBorder="1" applyAlignment="1">
      <alignment vertical="center" wrapText="1"/>
    </xf>
    <xf numFmtId="43" fontId="37" fillId="7" borderId="78" xfId="3" applyFont="1" applyFill="1" applyBorder="1" applyAlignment="1" applyProtection="1">
      <alignment horizontal="center" vertical="center" wrapText="1"/>
      <protection hidden="1"/>
    </xf>
    <xf numFmtId="0" fontId="30" fillId="16" borderId="0" xfId="1" applyFont="1" applyFill="1" applyAlignment="1">
      <alignment vertical="center" wrapText="1"/>
    </xf>
    <xf numFmtId="0" fontId="36" fillId="7" borderId="3" xfId="1" applyFont="1" applyFill="1" applyBorder="1" applyAlignment="1" applyProtection="1">
      <alignment horizontal="center" vertical="center" wrapText="1"/>
      <protection locked="0"/>
    </xf>
    <xf numFmtId="0" fontId="37" fillId="7" borderId="3" xfId="1" applyFont="1" applyFill="1" applyBorder="1" applyAlignment="1" applyProtection="1">
      <alignment horizontal="center" vertical="center" wrapText="1"/>
      <protection locked="0"/>
    </xf>
    <xf numFmtId="0" fontId="30" fillId="16" borderId="36" xfId="1" applyFont="1" applyFill="1" applyBorder="1" applyAlignment="1">
      <alignment vertical="center" wrapText="1"/>
    </xf>
    <xf numFmtId="0" fontId="37" fillId="17" borderId="3" xfId="1" applyFont="1" applyFill="1" applyBorder="1" applyAlignment="1" applyProtection="1">
      <alignment horizontal="center" vertical="center" wrapText="1"/>
      <protection locked="0"/>
    </xf>
    <xf numFmtId="9" fontId="37" fillId="7" borderId="3" xfId="2" applyFont="1" applyFill="1" applyBorder="1" applyAlignment="1" applyProtection="1">
      <alignment horizontal="center" vertical="center" wrapText="1"/>
      <protection hidden="1"/>
    </xf>
    <xf numFmtId="0" fontId="20" fillId="6" borderId="86" xfId="1" applyFont="1" applyFill="1" applyBorder="1" applyAlignment="1">
      <alignment horizontal="center" vertical="center" wrapText="1"/>
    </xf>
    <xf numFmtId="0" fontId="37" fillId="3" borderId="3" xfId="1" applyFont="1" applyFill="1" applyBorder="1" applyAlignment="1">
      <alignment horizontal="center" vertical="center" wrapText="1"/>
    </xf>
    <xf numFmtId="0" fontId="40" fillId="3" borderId="11" xfId="1" applyFont="1" applyFill="1" applyBorder="1" applyAlignment="1">
      <alignment horizontal="center" vertical="center" wrapText="1"/>
    </xf>
    <xf numFmtId="0" fontId="40" fillId="3" borderId="11" xfId="1" applyFont="1" applyFill="1" applyBorder="1" applyAlignment="1" applyProtection="1">
      <alignment horizontal="center" vertical="center" wrapText="1"/>
      <protection locked="0"/>
    </xf>
    <xf numFmtId="0" fontId="4" fillId="3" borderId="0" xfId="1" applyFill="1" applyAlignment="1">
      <alignment vertical="center"/>
    </xf>
    <xf numFmtId="0" fontId="40" fillId="3" borderId="4" xfId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9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right"/>
      <protection locked="0"/>
    </xf>
    <xf numFmtId="0" fontId="39" fillId="3" borderId="102" xfId="0" applyFont="1" applyFill="1" applyBorder="1" applyAlignment="1" applyProtection="1">
      <alignment horizontal="right" vertical="center"/>
      <protection locked="0"/>
    </xf>
    <xf numFmtId="0" fontId="29" fillId="3" borderId="102" xfId="0" applyFont="1" applyFill="1" applyBorder="1" applyAlignment="1" applyProtection="1">
      <alignment vertical="center" wrapText="1"/>
      <protection locked="0"/>
    </xf>
    <xf numFmtId="0" fontId="3" fillId="3" borderId="104" xfId="0" applyFont="1" applyFill="1" applyBorder="1" applyProtection="1">
      <protection locked="0"/>
    </xf>
    <xf numFmtId="0" fontId="3" fillId="3" borderId="105" xfId="0" applyFont="1" applyFill="1" applyBorder="1" applyProtection="1">
      <protection locked="0"/>
    </xf>
    <xf numFmtId="0" fontId="3" fillId="3" borderId="106" xfId="0" applyFont="1" applyFill="1" applyBorder="1" applyProtection="1">
      <protection locked="0"/>
    </xf>
    <xf numFmtId="0" fontId="3" fillId="3" borderId="107" xfId="0" applyFont="1" applyFill="1" applyBorder="1" applyProtection="1">
      <protection locked="0"/>
    </xf>
    <xf numFmtId="0" fontId="3" fillId="3" borderId="108" xfId="0" applyFont="1" applyFill="1" applyBorder="1" applyProtection="1">
      <protection locked="0"/>
    </xf>
    <xf numFmtId="0" fontId="3" fillId="3" borderId="109" xfId="0" applyFont="1" applyFill="1" applyBorder="1" applyProtection="1">
      <protection locked="0"/>
    </xf>
    <xf numFmtId="0" fontId="3" fillId="3" borderId="99" xfId="0" applyFont="1" applyFill="1" applyBorder="1" applyProtection="1">
      <protection locked="0"/>
    </xf>
    <xf numFmtId="0" fontId="3" fillId="3" borderId="100" xfId="0" applyFont="1" applyFill="1" applyBorder="1" applyProtection="1">
      <protection locked="0"/>
    </xf>
    <xf numFmtId="0" fontId="3" fillId="3" borderId="101" xfId="0" applyFont="1" applyFill="1" applyBorder="1" applyProtection="1">
      <protection locked="0"/>
    </xf>
    <xf numFmtId="0" fontId="0" fillId="3" borderId="102" xfId="0" applyFill="1" applyBorder="1" applyAlignment="1" applyProtection="1">
      <alignment horizontal="right"/>
      <protection locked="0"/>
    </xf>
    <xf numFmtId="0" fontId="3" fillId="3" borderId="103" xfId="0" applyFont="1" applyFill="1" applyBorder="1" applyProtection="1">
      <protection locked="0"/>
    </xf>
    <xf numFmtId="0" fontId="3" fillId="3" borderId="102" xfId="0" applyFont="1" applyFill="1" applyBorder="1" applyProtection="1">
      <protection locked="0"/>
    </xf>
    <xf numFmtId="0" fontId="40" fillId="3" borderId="126" xfId="1" applyFont="1" applyFill="1" applyBorder="1" applyAlignment="1">
      <alignment horizontal="center" vertical="center" wrapText="1"/>
    </xf>
    <xf numFmtId="0" fontId="40" fillId="3" borderId="126" xfId="1" applyFont="1" applyFill="1" applyBorder="1" applyAlignment="1" applyProtection="1">
      <alignment horizontal="center" vertical="top" wrapText="1"/>
      <protection locked="0"/>
    </xf>
    <xf numFmtId="0" fontId="40" fillId="3" borderId="126" xfId="1" applyFont="1" applyFill="1" applyBorder="1" applyAlignment="1" applyProtection="1">
      <alignment horizontal="center" vertical="center" wrapText="1"/>
      <protection locked="0"/>
    </xf>
    <xf numFmtId="0" fontId="6" fillId="18" borderId="120" xfId="1" applyFont="1" applyFill="1" applyBorder="1" applyAlignment="1">
      <alignment horizontal="center" vertical="center"/>
    </xf>
    <xf numFmtId="0" fontId="6" fillId="18" borderId="122" xfId="1" applyFont="1" applyFill="1" applyBorder="1" applyAlignment="1">
      <alignment horizontal="center" vertical="center"/>
    </xf>
    <xf numFmtId="0" fontId="40" fillId="3" borderId="5" xfId="1" applyFont="1" applyFill="1" applyBorder="1" applyAlignment="1">
      <alignment horizontal="center" vertical="center" wrapText="1"/>
    </xf>
    <xf numFmtId="0" fontId="30" fillId="18" borderId="98" xfId="1" applyFont="1" applyFill="1" applyBorder="1" applyAlignment="1">
      <alignment horizontal="center" vertical="center" wrapText="1"/>
    </xf>
    <xf numFmtId="0" fontId="22" fillId="19" borderId="6" xfId="1" applyFont="1" applyFill="1" applyBorder="1" applyAlignment="1" applyProtection="1">
      <alignment horizontal="center" vertical="center"/>
      <protection locked="0"/>
    </xf>
    <xf numFmtId="0" fontId="22" fillId="19" borderId="5" xfId="1" applyFont="1" applyFill="1" applyBorder="1" applyAlignment="1" applyProtection="1">
      <alignment horizontal="center" vertical="center"/>
      <protection locked="0"/>
    </xf>
    <xf numFmtId="0" fontId="22" fillId="19" borderId="6" xfId="1" applyFont="1" applyFill="1" applyBorder="1" applyAlignment="1" applyProtection="1">
      <alignment vertical="center"/>
      <protection locked="0"/>
    </xf>
    <xf numFmtId="0" fontId="22" fillId="19" borderId="10" xfId="1" applyFont="1" applyFill="1" applyBorder="1" applyAlignment="1" applyProtection="1">
      <alignment horizontal="center" vertical="center"/>
      <protection locked="0"/>
    </xf>
    <xf numFmtId="9" fontId="22" fillId="19" borderId="127" xfId="2" applyFont="1" applyFill="1" applyBorder="1" applyAlignment="1" applyProtection="1">
      <alignment horizontal="center" vertical="center"/>
      <protection hidden="1"/>
    </xf>
    <xf numFmtId="0" fontId="22" fillId="19" borderId="127" xfId="1" applyFont="1" applyFill="1" applyBorder="1" applyAlignment="1" applyProtection="1">
      <alignment horizontal="center" vertical="center"/>
      <protection locked="0"/>
    </xf>
    <xf numFmtId="0" fontId="22" fillId="19" borderId="9" xfId="1" applyFont="1" applyFill="1" applyBorder="1" applyAlignment="1" applyProtection="1">
      <alignment horizontal="center" vertical="center"/>
      <protection locked="0"/>
    </xf>
    <xf numFmtId="0" fontId="22" fillId="19" borderId="132" xfId="1" applyFont="1" applyFill="1" applyBorder="1" applyAlignment="1" applyProtection="1">
      <alignment horizontal="center" vertical="center"/>
      <protection locked="0"/>
    </xf>
    <xf numFmtId="0" fontId="36" fillId="3" borderId="119" xfId="1" applyFont="1" applyFill="1" applyBorder="1" applyAlignment="1">
      <alignment horizontal="center" vertical="center" wrapText="1"/>
    </xf>
    <xf numFmtId="0" fontId="37" fillId="3" borderId="121" xfId="1" applyFont="1" applyFill="1" applyBorder="1" applyAlignment="1">
      <alignment vertical="center" wrapText="1"/>
    </xf>
    <xf numFmtId="0" fontId="36" fillId="19" borderId="140" xfId="1" applyFont="1" applyFill="1" applyBorder="1" applyAlignment="1" applyProtection="1">
      <alignment horizontal="center" vertical="center" wrapText="1"/>
      <protection locked="0"/>
    </xf>
    <xf numFmtId="0" fontId="36" fillId="3" borderId="130" xfId="1" applyFont="1" applyFill="1" applyBorder="1" applyAlignment="1">
      <alignment horizontal="center" vertical="center" wrapText="1"/>
    </xf>
    <xf numFmtId="0" fontId="37" fillId="3" borderId="131" xfId="1" applyFont="1" applyFill="1" applyBorder="1" applyAlignment="1">
      <alignment horizontal="left" vertical="center" wrapText="1"/>
    </xf>
    <xf numFmtId="0" fontId="37" fillId="19" borderId="141" xfId="1" applyFont="1" applyFill="1" applyBorder="1" applyAlignment="1" applyProtection="1">
      <alignment horizontal="center" vertical="center" wrapText="1"/>
      <protection locked="0"/>
    </xf>
    <xf numFmtId="0" fontId="36" fillId="3" borderId="120" xfId="1" applyFont="1" applyFill="1" applyBorder="1" applyAlignment="1">
      <alignment horizontal="center" vertical="center" wrapText="1"/>
    </xf>
    <xf numFmtId="0" fontId="37" fillId="19" borderId="140" xfId="1" applyFont="1" applyFill="1" applyBorder="1" applyAlignment="1" applyProtection="1">
      <alignment horizontal="center" vertical="center" wrapText="1"/>
      <protection locked="0"/>
    </xf>
    <xf numFmtId="0" fontId="36" fillId="3" borderId="125" xfId="1" applyFont="1" applyFill="1" applyBorder="1" applyAlignment="1">
      <alignment horizontal="center" vertical="center" wrapText="1"/>
    </xf>
    <xf numFmtId="0" fontId="37" fillId="19" borderId="142" xfId="1" applyFont="1" applyFill="1" applyBorder="1" applyAlignment="1" applyProtection="1">
      <alignment horizontal="center" vertical="center" wrapText="1"/>
      <protection locked="0"/>
    </xf>
    <xf numFmtId="0" fontId="37" fillId="19" borderId="126" xfId="1" applyFont="1" applyFill="1" applyBorder="1" applyAlignment="1" applyProtection="1">
      <alignment horizontal="center" vertical="center" wrapText="1"/>
      <protection locked="0"/>
    </xf>
    <xf numFmtId="0" fontId="36" fillId="3" borderId="131" xfId="1" applyFont="1" applyFill="1" applyBorder="1" applyAlignment="1">
      <alignment horizontal="center" vertical="center" wrapText="1"/>
    </xf>
    <xf numFmtId="9" fontId="37" fillId="19" borderId="141" xfId="2" applyFont="1" applyFill="1" applyBorder="1" applyAlignment="1" applyProtection="1">
      <alignment horizontal="center" vertical="center" wrapText="1"/>
      <protection locked="0" hidden="1"/>
    </xf>
    <xf numFmtId="0" fontId="37" fillId="3" borderId="98" xfId="1" applyFont="1" applyFill="1" applyBorder="1" applyAlignment="1">
      <alignment vertical="center" wrapText="1"/>
    </xf>
    <xf numFmtId="0" fontId="37" fillId="3" borderId="143" xfId="1" applyFont="1" applyFill="1" applyBorder="1" applyAlignment="1">
      <alignment vertical="center" wrapText="1"/>
    </xf>
    <xf numFmtId="0" fontId="37" fillId="3" borderId="120" xfId="1" applyFont="1" applyFill="1" applyBorder="1" applyAlignment="1">
      <alignment horizontal="left" vertical="center" wrapText="1"/>
    </xf>
    <xf numFmtId="9" fontId="37" fillId="19" borderId="141" xfId="2" applyFont="1" applyFill="1" applyBorder="1" applyAlignment="1" applyProtection="1">
      <alignment horizontal="center" vertical="center" wrapText="1"/>
      <protection hidden="1"/>
    </xf>
    <xf numFmtId="0" fontId="30" fillId="18" borderId="109" xfId="1" applyFont="1" applyFill="1" applyBorder="1" applyAlignment="1">
      <alignment horizontal="center" vertical="center" wrapText="1"/>
    </xf>
    <xf numFmtId="0" fontId="1" fillId="3" borderId="0" xfId="1" applyFont="1" applyFill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52" fillId="3" borderId="102" xfId="0" applyFont="1" applyFill="1" applyBorder="1" applyAlignment="1">
      <alignment horizontal="right" vertical="center"/>
    </xf>
    <xf numFmtId="0" fontId="52" fillId="3" borderId="0" xfId="0" applyFont="1" applyFill="1" applyAlignment="1">
      <alignment horizontal="right" vertical="center"/>
    </xf>
    <xf numFmtId="0" fontId="47" fillId="14" borderId="61" xfId="0" applyFont="1" applyFill="1" applyBorder="1" applyAlignment="1" applyProtection="1">
      <alignment horizontal="center" vertical="center" wrapText="1"/>
      <protection locked="0"/>
    </xf>
    <xf numFmtId="0" fontId="47" fillId="14" borderId="24" xfId="0" applyFont="1" applyFill="1" applyBorder="1" applyAlignment="1" applyProtection="1">
      <alignment horizontal="center" vertical="center" wrapText="1"/>
      <protection locked="0"/>
    </xf>
    <xf numFmtId="0" fontId="47" fillId="14" borderId="115" xfId="0" applyFont="1" applyFill="1" applyBorder="1" applyAlignment="1" applyProtection="1">
      <alignment horizontal="center" vertical="center" wrapText="1"/>
      <protection locked="0"/>
    </xf>
    <xf numFmtId="0" fontId="39" fillId="3" borderId="102" xfId="0" applyFont="1" applyFill="1" applyBorder="1" applyAlignment="1">
      <alignment horizontal="right" vertical="center" wrapText="1"/>
    </xf>
    <xf numFmtId="0" fontId="39" fillId="3" borderId="0" xfId="0" applyFont="1" applyFill="1" applyAlignment="1">
      <alignment horizontal="right" vertical="center" wrapText="1"/>
    </xf>
    <xf numFmtId="0" fontId="39" fillId="3" borderId="80" xfId="0" applyFont="1" applyFill="1" applyBorder="1" applyAlignment="1">
      <alignment horizontal="right" vertical="center" wrapText="1"/>
    </xf>
    <xf numFmtId="0" fontId="39" fillId="3" borderId="102" xfId="0" applyFont="1" applyFill="1" applyBorder="1" applyAlignment="1">
      <alignment horizontal="right" vertical="center"/>
    </xf>
    <xf numFmtId="0" fontId="39" fillId="3" borderId="0" xfId="0" applyFont="1" applyFill="1" applyAlignment="1">
      <alignment horizontal="right" vertical="center"/>
    </xf>
    <xf numFmtId="0" fontId="39" fillId="3" borderId="80" xfId="0" applyFont="1" applyFill="1" applyBorder="1" applyAlignment="1">
      <alignment horizontal="right" vertical="center"/>
    </xf>
    <xf numFmtId="0" fontId="51" fillId="3" borderId="102" xfId="0" applyFont="1" applyFill="1" applyBorder="1" applyAlignment="1">
      <alignment horizontal="right" wrapText="1"/>
    </xf>
    <xf numFmtId="0" fontId="51" fillId="3" borderId="0" xfId="0" applyFont="1" applyFill="1" applyAlignment="1">
      <alignment horizontal="right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103" xfId="0" applyFont="1" applyFill="1" applyBorder="1" applyAlignment="1" applyProtection="1">
      <alignment horizontal="center" vertical="center" wrapText="1"/>
      <protection locked="0"/>
    </xf>
    <xf numFmtId="0" fontId="47" fillId="14" borderId="82" xfId="0" applyFont="1" applyFill="1" applyBorder="1" applyAlignment="1" applyProtection="1">
      <alignment horizontal="center" vertical="center" wrapText="1"/>
      <protection locked="0"/>
    </xf>
    <xf numFmtId="0" fontId="47" fillId="14" borderId="83" xfId="0" applyFont="1" applyFill="1" applyBorder="1" applyAlignment="1" applyProtection="1">
      <alignment horizontal="center" vertical="center" wrapText="1"/>
      <protection locked="0"/>
    </xf>
    <xf numFmtId="0" fontId="47" fillId="14" borderId="84" xfId="0" applyFont="1" applyFill="1" applyBorder="1" applyAlignment="1" applyProtection="1">
      <alignment horizontal="center" vertical="center" wrapText="1"/>
      <protection locked="0"/>
    </xf>
    <xf numFmtId="0" fontId="47" fillId="14" borderId="116" xfId="0" applyFont="1" applyFill="1" applyBorder="1" applyAlignment="1" applyProtection="1">
      <alignment horizontal="center" vertical="center" wrapText="1"/>
      <protection locked="0"/>
    </xf>
    <xf numFmtId="0" fontId="47" fillId="14" borderId="81" xfId="0" applyFont="1" applyFill="1" applyBorder="1" applyAlignment="1" applyProtection="1">
      <alignment horizontal="center" vertical="center" wrapText="1"/>
      <protection locked="0"/>
    </xf>
    <xf numFmtId="0" fontId="47" fillId="14" borderId="15" xfId="0" applyFont="1" applyFill="1" applyBorder="1" applyAlignment="1" applyProtection="1">
      <alignment horizontal="center" vertical="center" wrapText="1"/>
      <protection locked="0"/>
    </xf>
    <xf numFmtId="0" fontId="47" fillId="14" borderId="117" xfId="0" applyFont="1" applyFill="1" applyBorder="1" applyAlignment="1" applyProtection="1">
      <alignment horizontal="center" vertical="center" wrapText="1"/>
      <protection locked="0"/>
    </xf>
    <xf numFmtId="0" fontId="51" fillId="3" borderId="102" xfId="0" applyFont="1" applyFill="1" applyBorder="1" applyAlignment="1">
      <alignment horizontal="right" vertical="center"/>
    </xf>
    <xf numFmtId="0" fontId="51" fillId="3" borderId="0" xfId="0" applyFont="1" applyFill="1" applyAlignment="1">
      <alignment horizontal="right" vertical="center"/>
    </xf>
    <xf numFmtId="0" fontId="51" fillId="3" borderId="80" xfId="0" applyFont="1" applyFill="1" applyBorder="1" applyAlignment="1">
      <alignment horizontal="right" vertical="center"/>
    </xf>
    <xf numFmtId="0" fontId="47" fillId="14" borderId="96" xfId="0" applyFont="1" applyFill="1" applyBorder="1" applyAlignment="1" applyProtection="1">
      <alignment horizontal="center" vertical="center" wrapText="1"/>
      <protection locked="0"/>
    </xf>
    <xf numFmtId="0" fontId="47" fillId="14" borderId="26" xfId="0" applyFont="1" applyFill="1" applyBorder="1" applyAlignment="1" applyProtection="1">
      <alignment horizontal="center" vertical="center" wrapText="1"/>
      <protection locked="0"/>
    </xf>
    <xf numFmtId="0" fontId="52" fillId="3" borderId="96" xfId="0" applyFont="1" applyFill="1" applyBorder="1" applyAlignment="1">
      <alignment horizontal="right" vertical="center" wrapText="1"/>
    </xf>
    <xf numFmtId="0" fontId="52" fillId="3" borderId="97" xfId="0" applyFont="1" applyFill="1" applyBorder="1" applyAlignment="1">
      <alignment horizontal="right" vertical="center" wrapText="1"/>
    </xf>
    <xf numFmtId="0" fontId="52" fillId="3" borderId="26" xfId="0" applyFont="1" applyFill="1" applyBorder="1" applyAlignment="1">
      <alignment horizontal="right" vertical="center" wrapText="1"/>
    </xf>
    <xf numFmtId="0" fontId="47" fillId="14" borderId="114" xfId="0" applyFont="1" applyFill="1" applyBorder="1" applyAlignment="1" applyProtection="1">
      <alignment horizontal="center" vertical="center" wrapText="1"/>
      <protection locked="0"/>
    </xf>
    <xf numFmtId="0" fontId="47" fillId="14" borderId="113" xfId="0" applyFont="1" applyFill="1" applyBorder="1" applyAlignment="1" applyProtection="1">
      <alignment horizontal="center" vertical="center" wrapText="1"/>
      <protection locked="0"/>
    </xf>
    <xf numFmtId="4" fontId="50" fillId="3" borderId="99" xfId="0" applyNumberFormat="1" applyFont="1" applyFill="1" applyBorder="1" applyAlignment="1">
      <alignment horizontal="center" vertical="center"/>
    </xf>
    <xf numFmtId="4" fontId="50" fillId="3" borderId="100" xfId="0" applyNumberFormat="1" applyFont="1" applyFill="1" applyBorder="1" applyAlignment="1">
      <alignment horizontal="center" vertical="center"/>
    </xf>
    <xf numFmtId="4" fontId="50" fillId="3" borderId="101" xfId="0" applyNumberFormat="1" applyFont="1" applyFill="1" applyBorder="1" applyAlignment="1">
      <alignment horizontal="center" vertical="center"/>
    </xf>
    <xf numFmtId="4" fontId="50" fillId="3" borderId="102" xfId="0" applyNumberFormat="1" applyFont="1" applyFill="1" applyBorder="1" applyAlignment="1">
      <alignment horizontal="center" vertical="center"/>
    </xf>
    <xf numFmtId="4" fontId="50" fillId="3" borderId="0" xfId="0" applyNumberFormat="1" applyFont="1" applyFill="1" applyAlignment="1">
      <alignment horizontal="center" vertical="center"/>
    </xf>
    <xf numFmtId="4" fontId="50" fillId="3" borderId="103" xfId="0" applyNumberFormat="1" applyFont="1" applyFill="1" applyBorder="1" applyAlignment="1">
      <alignment horizontal="center" vertical="center"/>
    </xf>
    <xf numFmtId="4" fontId="50" fillId="3" borderId="104" xfId="0" applyNumberFormat="1" applyFont="1" applyFill="1" applyBorder="1" applyAlignment="1">
      <alignment horizontal="center" vertical="center"/>
    </xf>
    <xf numFmtId="4" fontId="50" fillId="3" borderId="105" xfId="0" applyNumberFormat="1" applyFont="1" applyFill="1" applyBorder="1" applyAlignment="1">
      <alignment horizontal="center" vertical="center"/>
    </xf>
    <xf numFmtId="4" fontId="50" fillId="3" borderId="106" xfId="0" applyNumberFormat="1" applyFont="1" applyFill="1" applyBorder="1" applyAlignment="1">
      <alignment horizontal="center" vertical="center"/>
    </xf>
    <xf numFmtId="4" fontId="49" fillId="3" borderId="99" xfId="0" applyNumberFormat="1" applyFont="1" applyFill="1" applyBorder="1" applyAlignment="1">
      <alignment horizontal="left" vertical="center" wrapText="1"/>
    </xf>
    <xf numFmtId="4" fontId="49" fillId="3" borderId="100" xfId="0" applyNumberFormat="1" applyFont="1" applyFill="1" applyBorder="1" applyAlignment="1">
      <alignment horizontal="left" vertical="center" wrapText="1"/>
    </xf>
    <xf numFmtId="4" fontId="49" fillId="3" borderId="101" xfId="0" applyNumberFormat="1" applyFont="1" applyFill="1" applyBorder="1" applyAlignment="1">
      <alignment horizontal="left" vertical="center" wrapText="1"/>
    </xf>
    <xf numFmtId="4" fontId="49" fillId="3" borderId="104" xfId="0" applyNumberFormat="1" applyFont="1" applyFill="1" applyBorder="1" applyAlignment="1">
      <alignment horizontal="left" vertical="center" wrapText="1"/>
    </xf>
    <xf numFmtId="4" fontId="49" fillId="3" borderId="105" xfId="0" applyNumberFormat="1" applyFont="1" applyFill="1" applyBorder="1" applyAlignment="1">
      <alignment horizontal="left" vertical="center" wrapText="1"/>
    </xf>
    <xf numFmtId="4" fontId="49" fillId="3" borderId="106" xfId="0" applyNumberFormat="1" applyFont="1" applyFill="1" applyBorder="1" applyAlignment="1">
      <alignment horizontal="left" vertical="center" wrapText="1"/>
    </xf>
    <xf numFmtId="4" fontId="30" fillId="18" borderId="107" xfId="0" applyNumberFormat="1" applyFont="1" applyFill="1" applyBorder="1" applyAlignment="1">
      <alignment horizontal="center" vertical="center"/>
    </xf>
    <xf numFmtId="4" fontId="30" fillId="18" borderId="108" xfId="0" applyNumberFormat="1" applyFont="1" applyFill="1" applyBorder="1" applyAlignment="1">
      <alignment horizontal="center" vertical="center"/>
    </xf>
    <xf numFmtId="4" fontId="30" fillId="18" borderId="109" xfId="0" applyNumberFormat="1" applyFont="1" applyFill="1" applyBorder="1" applyAlignment="1">
      <alignment horizontal="center" vertical="center"/>
    </xf>
    <xf numFmtId="0" fontId="47" fillId="19" borderId="111" xfId="0" applyFont="1" applyFill="1" applyBorder="1" applyAlignment="1" applyProtection="1">
      <alignment horizontal="center" vertical="center" wrapText="1"/>
      <protection locked="0"/>
    </xf>
    <xf numFmtId="0" fontId="47" fillId="19" borderId="112" xfId="0" applyFont="1" applyFill="1" applyBorder="1" applyAlignment="1" applyProtection="1">
      <alignment horizontal="center" vertical="center" wrapText="1"/>
      <protection locked="0"/>
    </xf>
    <xf numFmtId="0" fontId="47" fillId="19" borderId="24" xfId="0" applyFont="1" applyFill="1" applyBorder="1" applyAlignment="1" applyProtection="1">
      <alignment horizontal="center" vertical="center" wrapText="1"/>
      <protection locked="0"/>
    </xf>
    <xf numFmtId="0" fontId="47" fillId="19" borderId="113" xfId="0" applyFont="1" applyFill="1" applyBorder="1" applyAlignment="1" applyProtection="1">
      <alignment horizontal="center" vertical="center" wrapText="1"/>
      <protection locked="0"/>
    </xf>
    <xf numFmtId="0" fontId="51" fillId="0" borderId="99" xfId="0" applyFont="1" applyBorder="1" applyAlignment="1">
      <alignment horizontal="right" vertical="center"/>
    </xf>
    <xf numFmtId="0" fontId="51" fillId="0" borderId="100" xfId="0" applyFont="1" applyBorder="1" applyAlignment="1">
      <alignment horizontal="right" vertical="center"/>
    </xf>
    <xf numFmtId="0" fontId="51" fillId="0" borderId="110" xfId="0" applyFont="1" applyBorder="1" applyAlignment="1">
      <alignment horizontal="right" vertical="center"/>
    </xf>
    <xf numFmtId="0" fontId="51" fillId="0" borderId="102" xfId="0" applyFont="1" applyBorder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51" fillId="0" borderId="80" xfId="0" applyFont="1" applyBorder="1" applyAlignment="1">
      <alignment horizontal="right" vertical="center"/>
    </xf>
    <xf numFmtId="0" fontId="47" fillId="3" borderId="15" xfId="0" applyFont="1" applyFill="1" applyBorder="1" applyAlignment="1" applyProtection="1">
      <alignment horizontal="center"/>
      <protection locked="0"/>
    </xf>
    <xf numFmtId="0" fontId="47" fillId="3" borderId="117" xfId="0" applyFont="1" applyFill="1" applyBorder="1" applyAlignment="1" applyProtection="1">
      <alignment horizontal="center"/>
      <protection locked="0"/>
    </xf>
    <xf numFmtId="0" fontId="46" fillId="0" borderId="102" xfId="0" applyFont="1" applyBorder="1" applyAlignment="1">
      <alignment horizontal="right" vertical="center" wrapText="1"/>
    </xf>
    <xf numFmtId="0" fontId="46" fillId="0" borderId="0" xfId="0" applyFont="1" applyAlignment="1">
      <alignment horizontal="right" vertical="center" wrapText="1"/>
    </xf>
    <xf numFmtId="0" fontId="46" fillId="3" borderId="102" xfId="0" applyFont="1" applyFill="1" applyBorder="1" applyAlignment="1">
      <alignment horizontal="right" vertical="center"/>
    </xf>
    <xf numFmtId="0" fontId="46" fillId="3" borderId="0" xfId="0" applyFont="1" applyFill="1" applyAlignment="1">
      <alignment horizontal="right" vertical="center"/>
    </xf>
    <xf numFmtId="0" fontId="48" fillId="3" borderId="102" xfId="0" applyFont="1" applyFill="1" applyBorder="1" applyAlignment="1">
      <alignment horizontal="left" vertical="center" wrapText="1"/>
    </xf>
    <xf numFmtId="0" fontId="48" fillId="3" borderId="0" xfId="0" applyFont="1" applyFill="1" applyAlignment="1">
      <alignment horizontal="left" vertical="center" wrapText="1"/>
    </xf>
    <xf numFmtId="0" fontId="48" fillId="3" borderId="103" xfId="0" applyFont="1" applyFill="1" applyBorder="1" applyAlignment="1">
      <alignment horizontal="left" vertical="center" wrapText="1"/>
    </xf>
    <xf numFmtId="0" fontId="47" fillId="14" borderId="99" xfId="0" applyFont="1" applyFill="1" applyBorder="1" applyAlignment="1" applyProtection="1">
      <alignment horizontal="left" vertical="top" wrapText="1"/>
      <protection locked="0"/>
    </xf>
    <xf numFmtId="0" fontId="47" fillId="14" borderId="100" xfId="0" applyFont="1" applyFill="1" applyBorder="1" applyAlignment="1" applyProtection="1">
      <alignment horizontal="left" vertical="top" wrapText="1"/>
      <protection locked="0"/>
    </xf>
    <xf numFmtId="0" fontId="47" fillId="14" borderId="101" xfId="0" applyFont="1" applyFill="1" applyBorder="1" applyAlignment="1" applyProtection="1">
      <alignment horizontal="left" vertical="top" wrapText="1"/>
      <protection locked="0"/>
    </xf>
    <xf numFmtId="0" fontId="47" fillId="14" borderId="102" xfId="0" applyFont="1" applyFill="1" applyBorder="1" applyAlignment="1" applyProtection="1">
      <alignment horizontal="left" vertical="top" wrapText="1"/>
      <protection locked="0"/>
    </xf>
    <xf numFmtId="0" fontId="47" fillId="14" borderId="0" xfId="0" applyFont="1" applyFill="1" applyAlignment="1" applyProtection="1">
      <alignment horizontal="left" vertical="top" wrapText="1"/>
      <protection locked="0"/>
    </xf>
    <xf numFmtId="0" fontId="47" fillId="14" borderId="103" xfId="0" applyFont="1" applyFill="1" applyBorder="1" applyAlignment="1" applyProtection="1">
      <alignment horizontal="left" vertical="top" wrapText="1"/>
      <protection locked="0"/>
    </xf>
    <xf numFmtId="0" fontId="47" fillId="14" borderId="104" xfId="0" applyFont="1" applyFill="1" applyBorder="1" applyAlignment="1" applyProtection="1">
      <alignment horizontal="left" vertical="top" wrapText="1"/>
      <protection locked="0"/>
    </xf>
    <xf numFmtId="0" fontId="47" fillId="14" borderId="105" xfId="0" applyFont="1" applyFill="1" applyBorder="1" applyAlignment="1" applyProtection="1">
      <alignment horizontal="left" vertical="top" wrapText="1"/>
      <protection locked="0"/>
    </xf>
    <xf numFmtId="0" fontId="47" fillId="14" borderId="106" xfId="0" applyFont="1" applyFill="1" applyBorder="1" applyAlignment="1" applyProtection="1">
      <alignment horizontal="left" vertical="top" wrapText="1"/>
      <protection locked="0"/>
    </xf>
    <xf numFmtId="0" fontId="2" fillId="3" borderId="99" xfId="0" applyFont="1" applyFill="1" applyBorder="1" applyAlignment="1">
      <alignment horizontal="left" wrapText="1"/>
    </xf>
    <xf numFmtId="0" fontId="3" fillId="3" borderId="100" xfId="0" applyFont="1" applyFill="1" applyBorder="1" applyAlignment="1">
      <alignment horizontal="left" wrapText="1"/>
    </xf>
    <xf numFmtId="0" fontId="3" fillId="3" borderId="101" xfId="0" applyFont="1" applyFill="1" applyBorder="1" applyAlignment="1">
      <alignment horizontal="left" wrapText="1"/>
    </xf>
    <xf numFmtId="0" fontId="47" fillId="14" borderId="102" xfId="0" applyFont="1" applyFill="1" applyBorder="1" applyAlignment="1" applyProtection="1">
      <alignment horizontal="center" vertical="center" wrapText="1"/>
      <protection locked="0"/>
    </xf>
    <xf numFmtId="0" fontId="47" fillId="14" borderId="0" xfId="0" applyFont="1" applyFill="1" applyAlignment="1" applyProtection="1">
      <alignment horizontal="center" vertical="center" wrapText="1"/>
      <protection locked="0"/>
    </xf>
    <xf numFmtId="0" fontId="47" fillId="14" borderId="103" xfId="0" applyFont="1" applyFill="1" applyBorder="1" applyAlignment="1" applyProtection="1">
      <alignment horizontal="center" vertical="center" wrapText="1"/>
      <protection locked="0"/>
    </xf>
    <xf numFmtId="0" fontId="47" fillId="14" borderId="104" xfId="0" applyFont="1" applyFill="1" applyBorder="1" applyAlignment="1" applyProtection="1">
      <alignment horizontal="center" vertical="center" wrapText="1"/>
      <protection locked="0"/>
    </xf>
    <xf numFmtId="0" fontId="47" fillId="14" borderId="105" xfId="0" applyFont="1" applyFill="1" applyBorder="1" applyAlignment="1" applyProtection="1">
      <alignment horizontal="center" vertical="center" wrapText="1"/>
      <protection locked="0"/>
    </xf>
    <xf numFmtId="0" fontId="47" fillId="14" borderId="106" xfId="0" applyFont="1" applyFill="1" applyBorder="1" applyAlignment="1" applyProtection="1">
      <alignment horizontal="center" vertical="center" wrapText="1"/>
      <protection locked="0"/>
    </xf>
    <xf numFmtId="0" fontId="52" fillId="3" borderId="80" xfId="0" applyFont="1" applyFill="1" applyBorder="1" applyAlignment="1">
      <alignment horizontal="right" vertical="center"/>
    </xf>
    <xf numFmtId="0" fontId="23" fillId="3" borderId="32" xfId="1" applyFont="1" applyFill="1" applyBorder="1" applyAlignment="1">
      <alignment horizontal="center" vertical="center" wrapText="1"/>
    </xf>
    <xf numFmtId="0" fontId="23" fillId="3" borderId="33" xfId="1" applyFont="1" applyFill="1" applyBorder="1" applyAlignment="1">
      <alignment horizontal="center" vertical="center" wrapText="1"/>
    </xf>
    <xf numFmtId="0" fontId="23" fillId="3" borderId="34" xfId="1" applyFont="1" applyFill="1" applyBorder="1" applyAlignment="1">
      <alignment horizontal="center" vertical="center" wrapText="1"/>
    </xf>
    <xf numFmtId="0" fontId="23" fillId="3" borderId="38" xfId="1" applyFont="1" applyFill="1" applyBorder="1" applyAlignment="1">
      <alignment horizontal="center" vertical="center" wrapText="1"/>
    </xf>
    <xf numFmtId="0" fontId="23" fillId="3" borderId="39" xfId="1" applyFont="1" applyFill="1" applyBorder="1" applyAlignment="1">
      <alignment horizontal="center" vertical="center" wrapText="1"/>
    </xf>
    <xf numFmtId="0" fontId="23" fillId="3" borderId="40" xfId="1" applyFont="1" applyFill="1" applyBorder="1" applyAlignment="1">
      <alignment horizontal="center" vertical="center" wrapText="1"/>
    </xf>
    <xf numFmtId="0" fontId="6" fillId="13" borderId="43" xfId="1" applyFont="1" applyFill="1" applyBorder="1" applyAlignment="1">
      <alignment horizontal="center" vertical="center"/>
    </xf>
    <xf numFmtId="0" fontId="6" fillId="13" borderId="9" xfId="1" applyFont="1" applyFill="1" applyBorder="1" applyAlignment="1">
      <alignment horizontal="center" vertical="center"/>
    </xf>
    <xf numFmtId="0" fontId="6" fillId="13" borderId="44" xfId="1" applyFont="1" applyFill="1" applyBorder="1" applyAlignment="1">
      <alignment horizontal="center" vertical="center"/>
    </xf>
    <xf numFmtId="0" fontId="6" fillId="13" borderId="45" xfId="1" applyFont="1" applyFill="1" applyBorder="1" applyAlignment="1">
      <alignment horizontal="center" vertical="center" textRotation="90"/>
    </xf>
    <xf numFmtId="0" fontId="6" fillId="13" borderId="41" xfId="1" applyFont="1" applyFill="1" applyBorder="1" applyAlignment="1">
      <alignment horizontal="center" vertical="center" wrapText="1"/>
    </xf>
    <xf numFmtId="0" fontId="6" fillId="13" borderId="29" xfId="1" applyFont="1" applyFill="1" applyBorder="1" applyAlignment="1">
      <alignment horizontal="center" vertical="center" wrapText="1"/>
    </xf>
    <xf numFmtId="0" fontId="6" fillId="13" borderId="58" xfId="1" applyFont="1" applyFill="1" applyBorder="1" applyAlignment="1">
      <alignment horizontal="center" vertical="center" textRotation="90"/>
    </xf>
    <xf numFmtId="0" fontId="32" fillId="3" borderId="32" xfId="1" applyFont="1" applyFill="1" applyBorder="1" applyAlignment="1">
      <alignment horizontal="left" vertical="center" wrapText="1"/>
    </xf>
    <xf numFmtId="0" fontId="32" fillId="3" borderId="33" xfId="1" applyFont="1" applyFill="1" applyBorder="1" applyAlignment="1">
      <alignment horizontal="left" vertical="center" wrapText="1"/>
    </xf>
    <xf numFmtId="0" fontId="32" fillId="3" borderId="34" xfId="1" applyFont="1" applyFill="1" applyBorder="1" applyAlignment="1">
      <alignment horizontal="left" vertical="center" wrapText="1"/>
    </xf>
    <xf numFmtId="0" fontId="32" fillId="3" borderId="38" xfId="1" applyFont="1" applyFill="1" applyBorder="1" applyAlignment="1">
      <alignment horizontal="left" vertical="center" wrapText="1"/>
    </xf>
    <xf numFmtId="0" fontId="32" fillId="3" borderId="39" xfId="1" applyFont="1" applyFill="1" applyBorder="1" applyAlignment="1">
      <alignment horizontal="left" vertical="center" wrapText="1"/>
    </xf>
    <xf numFmtId="0" fontId="32" fillId="3" borderId="40" xfId="1" applyFont="1" applyFill="1" applyBorder="1" applyAlignment="1">
      <alignment horizontal="left" vertical="center" wrapText="1"/>
    </xf>
    <xf numFmtId="0" fontId="25" fillId="3" borderId="35" xfId="1" applyFont="1" applyFill="1" applyBorder="1" applyAlignment="1" applyProtection="1">
      <alignment horizontal="center"/>
      <protection locked="0"/>
    </xf>
    <xf numFmtId="0" fontId="25" fillId="3" borderId="0" xfId="1" applyFont="1" applyFill="1" applyAlignment="1" applyProtection="1">
      <alignment horizontal="center"/>
      <protection locked="0"/>
    </xf>
    <xf numFmtId="0" fontId="4" fillId="3" borderId="13" xfId="1" applyFill="1" applyBorder="1" applyAlignment="1" applyProtection="1">
      <alignment horizontal="center"/>
      <protection locked="0"/>
    </xf>
    <xf numFmtId="0" fontId="4" fillId="3" borderId="48" xfId="1" applyFill="1" applyBorder="1" applyAlignment="1" applyProtection="1">
      <alignment horizontal="center"/>
      <protection locked="0"/>
    </xf>
    <xf numFmtId="0" fontId="20" fillId="3" borderId="50" xfId="1" applyFont="1" applyFill="1" applyBorder="1" applyAlignment="1">
      <alignment horizontal="center" vertical="center" wrapText="1"/>
    </xf>
    <xf numFmtId="0" fontId="20" fillId="3" borderId="51" xfId="1" applyFont="1" applyFill="1" applyBorder="1" applyAlignment="1">
      <alignment horizontal="center" vertical="center" wrapText="1"/>
    </xf>
    <xf numFmtId="0" fontId="4" fillId="4" borderId="51" xfId="1" applyFill="1" applyBorder="1" applyAlignment="1" applyProtection="1">
      <alignment horizontal="center"/>
      <protection locked="0"/>
    </xf>
    <xf numFmtId="0" fontId="4" fillId="4" borderId="52" xfId="1" applyFill="1" applyBorder="1" applyAlignment="1" applyProtection="1">
      <alignment horizontal="center"/>
      <protection locked="0"/>
    </xf>
    <xf numFmtId="0" fontId="20" fillId="3" borderId="53" xfId="1" applyFont="1" applyFill="1" applyBorder="1" applyAlignment="1">
      <alignment horizontal="center" vertical="center" wrapText="1"/>
    </xf>
    <xf numFmtId="0" fontId="20" fillId="3" borderId="49" xfId="1" applyFont="1" applyFill="1" applyBorder="1" applyAlignment="1">
      <alignment horizontal="center" vertical="center" wrapText="1"/>
    </xf>
    <xf numFmtId="0" fontId="4" fillId="4" borderId="49" xfId="1" applyFill="1" applyBorder="1" applyAlignment="1" applyProtection="1">
      <alignment horizontal="center"/>
      <protection locked="0"/>
    </xf>
    <xf numFmtId="0" fontId="4" fillId="4" borderId="54" xfId="1" applyFill="1" applyBorder="1" applyAlignment="1" applyProtection="1">
      <alignment horizontal="center"/>
      <protection locked="0"/>
    </xf>
    <xf numFmtId="0" fontId="4" fillId="3" borderId="32" xfId="1" applyFill="1" applyBorder="1" applyAlignment="1" applyProtection="1">
      <alignment horizontal="center"/>
      <protection locked="0"/>
    </xf>
    <xf numFmtId="0" fontId="4" fillId="3" borderId="33" xfId="1" applyFill="1" applyBorder="1" applyAlignment="1" applyProtection="1">
      <alignment horizontal="center"/>
      <protection locked="0"/>
    </xf>
    <xf numFmtId="0" fontId="4" fillId="3" borderId="34" xfId="1" applyFill="1" applyBorder="1" applyAlignment="1" applyProtection="1">
      <alignment horizontal="center"/>
      <protection locked="0"/>
    </xf>
    <xf numFmtId="0" fontId="4" fillId="3" borderId="38" xfId="1" applyFill="1" applyBorder="1" applyAlignment="1" applyProtection="1">
      <alignment horizontal="center"/>
      <protection locked="0"/>
    </xf>
    <xf numFmtId="0" fontId="4" fillId="3" borderId="39" xfId="1" applyFill="1" applyBorder="1" applyAlignment="1" applyProtection="1">
      <alignment horizontal="center"/>
      <protection locked="0"/>
    </xf>
    <xf numFmtId="0" fontId="4" fillId="3" borderId="40" xfId="1" applyFill="1" applyBorder="1" applyAlignment="1" applyProtection="1">
      <alignment horizontal="center"/>
      <protection locked="0"/>
    </xf>
    <xf numFmtId="0" fontId="20" fillId="3" borderId="55" xfId="1" applyFont="1" applyFill="1" applyBorder="1" applyAlignment="1">
      <alignment horizontal="center" vertical="center" wrapText="1"/>
    </xf>
    <xf numFmtId="0" fontId="20" fillId="3" borderId="56" xfId="1" applyFont="1" applyFill="1" applyBorder="1" applyAlignment="1">
      <alignment horizontal="center" vertical="center" wrapText="1"/>
    </xf>
    <xf numFmtId="0" fontId="4" fillId="4" borderId="56" xfId="1" applyFill="1" applyBorder="1" applyAlignment="1" applyProtection="1">
      <alignment horizontal="center"/>
      <protection locked="0"/>
    </xf>
    <xf numFmtId="0" fontId="4" fillId="4" borderId="57" xfId="1" applyFill="1" applyBorder="1" applyAlignment="1" applyProtection="1">
      <alignment horizontal="center"/>
      <protection locked="0"/>
    </xf>
    <xf numFmtId="0" fontId="24" fillId="3" borderId="35" xfId="1" applyFont="1" applyFill="1" applyBorder="1" applyAlignment="1" applyProtection="1">
      <alignment horizontal="left"/>
      <protection locked="0"/>
    </xf>
    <xf numFmtId="0" fontId="24" fillId="3" borderId="0" xfId="1" applyFont="1" applyFill="1" applyAlignment="1" applyProtection="1">
      <alignment horizontal="left"/>
      <protection locked="0"/>
    </xf>
    <xf numFmtId="0" fontId="24" fillId="3" borderId="36" xfId="1" applyFont="1" applyFill="1" applyBorder="1" applyAlignment="1" applyProtection="1">
      <alignment horizontal="left"/>
      <protection locked="0"/>
    </xf>
    <xf numFmtId="0" fontId="23" fillId="3" borderId="16" xfId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0" fontId="23" fillId="3" borderId="18" xfId="1" applyFont="1" applyFill="1" applyBorder="1" applyAlignment="1">
      <alignment horizontal="center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3" fillId="3" borderId="23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20" fillId="3" borderId="19" xfId="1" applyFont="1" applyFill="1" applyBorder="1" applyAlignment="1">
      <alignment horizontal="center" vertical="center" wrapText="1"/>
    </xf>
    <xf numFmtId="0" fontId="20" fillId="3" borderId="20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45" fillId="3" borderId="99" xfId="0" applyFont="1" applyFill="1" applyBorder="1" applyAlignment="1" applyProtection="1">
      <alignment horizontal="center" vertical="center" wrapText="1"/>
      <protection locked="0"/>
    </xf>
    <xf numFmtId="0" fontId="45" fillId="3" borderId="100" xfId="0" applyFont="1" applyFill="1" applyBorder="1" applyAlignment="1" applyProtection="1">
      <alignment horizontal="center" vertical="center" wrapText="1"/>
      <protection locked="0"/>
    </xf>
    <xf numFmtId="0" fontId="45" fillId="3" borderId="101" xfId="0" applyFont="1" applyFill="1" applyBorder="1" applyAlignment="1" applyProtection="1">
      <alignment horizontal="center" vertical="center" wrapText="1"/>
      <protection locked="0"/>
    </xf>
    <xf numFmtId="0" fontId="45" fillId="3" borderId="102" xfId="0" applyFont="1" applyFill="1" applyBorder="1" applyAlignment="1" applyProtection="1">
      <alignment horizontal="center" vertical="center" wrapText="1"/>
      <protection locked="0"/>
    </xf>
    <xf numFmtId="0" fontId="45" fillId="3" borderId="0" xfId="0" applyFont="1" applyFill="1" applyAlignment="1" applyProtection="1">
      <alignment horizontal="center" vertical="center" wrapText="1"/>
      <protection locked="0"/>
    </xf>
    <xf numFmtId="0" fontId="45" fillId="3" borderId="103" xfId="0" applyFont="1" applyFill="1" applyBorder="1" applyAlignment="1" applyProtection="1">
      <alignment horizontal="center" vertical="center" wrapText="1"/>
      <protection locked="0"/>
    </xf>
    <xf numFmtId="0" fontId="45" fillId="3" borderId="104" xfId="0" applyFont="1" applyFill="1" applyBorder="1" applyAlignment="1" applyProtection="1">
      <alignment horizontal="center" vertical="center" wrapText="1"/>
      <protection locked="0"/>
    </xf>
    <xf numFmtId="0" fontId="45" fillId="3" borderId="105" xfId="0" applyFont="1" applyFill="1" applyBorder="1" applyAlignment="1" applyProtection="1">
      <alignment horizontal="center" vertical="center" wrapText="1"/>
      <protection locked="0"/>
    </xf>
    <xf numFmtId="0" fontId="45" fillId="3" borderId="106" xfId="0" applyFont="1" applyFill="1" applyBorder="1" applyAlignment="1" applyProtection="1">
      <alignment horizontal="center" vertical="center" wrapText="1"/>
      <protection locked="0"/>
    </xf>
    <xf numFmtId="0" fontId="6" fillId="18" borderId="104" xfId="1" applyFont="1" applyFill="1" applyBorder="1" applyAlignment="1">
      <alignment horizontal="center" vertical="center"/>
    </xf>
    <xf numFmtId="0" fontId="6" fillId="18" borderId="105" xfId="1" applyFont="1" applyFill="1" applyBorder="1" applyAlignment="1">
      <alignment horizontal="center" vertical="center"/>
    </xf>
    <xf numFmtId="0" fontId="6" fillId="18" borderId="106" xfId="1" applyFont="1" applyFill="1" applyBorder="1" applyAlignment="1">
      <alignment horizontal="center" vertical="center"/>
    </xf>
    <xf numFmtId="44" fontId="40" fillId="19" borderId="11" xfId="4" applyFont="1" applyFill="1" applyBorder="1" applyAlignment="1" applyProtection="1">
      <alignment horizontal="center" vertical="center" wrapText="1"/>
      <protection locked="0"/>
    </xf>
    <xf numFmtId="44" fontId="40" fillId="19" borderId="9" xfId="4" applyFont="1" applyFill="1" applyBorder="1" applyAlignment="1" applyProtection="1">
      <alignment horizontal="center" vertical="center" wrapText="1"/>
      <protection locked="0"/>
    </xf>
    <xf numFmtId="0" fontId="20" fillId="3" borderId="125" xfId="1" applyFont="1" applyFill="1" applyBorder="1" applyAlignment="1">
      <alignment horizontal="center" vertical="center" wrapText="1"/>
    </xf>
    <xf numFmtId="0" fontId="20" fillId="3" borderId="128" xfId="1" applyFont="1" applyFill="1" applyBorder="1" applyAlignment="1">
      <alignment horizontal="center" vertical="center" wrapText="1"/>
    </xf>
    <xf numFmtId="0" fontId="22" fillId="3" borderId="3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 wrapText="1"/>
    </xf>
    <xf numFmtId="0" fontId="40" fillId="19" borderId="3" xfId="1" applyFont="1" applyFill="1" applyBorder="1" applyAlignment="1" applyProtection="1">
      <alignment horizontal="center" vertical="center" wrapText="1"/>
      <protection locked="0"/>
    </xf>
    <xf numFmtId="0" fontId="40" fillId="19" borderId="11" xfId="1" applyFont="1" applyFill="1" applyBorder="1" applyAlignment="1" applyProtection="1">
      <alignment horizontal="center" vertical="center" wrapText="1"/>
      <protection locked="0"/>
    </xf>
    <xf numFmtId="0" fontId="40" fillId="19" borderId="10" xfId="1" applyFont="1" applyFill="1" applyBorder="1" applyAlignment="1" applyProtection="1">
      <alignment horizontal="center" vertical="center" wrapText="1"/>
      <protection locked="0"/>
    </xf>
    <xf numFmtId="44" fontId="40" fillId="19" borderId="95" xfId="4" applyFont="1" applyFill="1" applyBorder="1" applyAlignment="1" applyProtection="1">
      <alignment horizontal="center" vertical="center" wrapText="1"/>
      <protection locked="0"/>
    </xf>
    <xf numFmtId="44" fontId="40" fillId="19" borderId="139" xfId="4" applyFont="1" applyFill="1" applyBorder="1" applyAlignment="1" applyProtection="1">
      <alignment horizontal="center" vertical="center" wrapText="1"/>
      <protection locked="0"/>
    </xf>
    <xf numFmtId="44" fontId="40" fillId="19" borderId="4" xfId="4" applyFont="1" applyFill="1" applyBorder="1" applyAlignment="1" applyProtection="1">
      <alignment horizontal="center" vertical="center" wrapText="1"/>
      <protection locked="0"/>
    </xf>
    <xf numFmtId="44" fontId="40" fillId="19" borderId="118" xfId="4" applyFont="1" applyFill="1" applyBorder="1" applyAlignment="1" applyProtection="1">
      <alignment horizontal="center" vertical="center" wrapText="1"/>
      <protection locked="0"/>
    </xf>
    <xf numFmtId="44" fontId="40" fillId="19" borderId="13" xfId="4" applyFont="1" applyFill="1" applyBorder="1" applyAlignment="1" applyProtection="1">
      <alignment horizontal="center" vertical="center" wrapText="1"/>
      <protection locked="0"/>
    </xf>
    <xf numFmtId="44" fontId="40" fillId="19" borderId="6" xfId="4" applyFont="1" applyFill="1" applyBorder="1" applyAlignment="1" applyProtection="1">
      <alignment horizontal="center" vertical="center" wrapText="1"/>
      <protection locked="0"/>
    </xf>
    <xf numFmtId="0" fontId="22" fillId="3" borderId="10" xfId="1" applyFont="1" applyFill="1" applyBorder="1" applyAlignment="1">
      <alignment horizontal="center" vertical="center" wrapText="1"/>
    </xf>
    <xf numFmtId="0" fontId="20" fillId="3" borderId="129" xfId="1" applyFont="1" applyFill="1" applyBorder="1" applyAlignment="1">
      <alignment horizontal="center" vertical="center" wrapText="1"/>
    </xf>
    <xf numFmtId="0" fontId="22" fillId="19" borderId="133" xfId="1" applyFont="1" applyFill="1" applyBorder="1" applyAlignment="1" applyProtection="1">
      <alignment horizontal="center" vertical="center" wrapText="1"/>
      <protection locked="0"/>
    </xf>
    <xf numFmtId="0" fontId="22" fillId="19" borderId="134" xfId="1" applyFont="1" applyFill="1" applyBorder="1" applyAlignment="1" applyProtection="1">
      <alignment horizontal="center" vertical="center" wrapText="1"/>
      <protection locked="0"/>
    </xf>
    <xf numFmtId="0" fontId="22" fillId="19" borderId="135" xfId="1" applyFont="1" applyFill="1" applyBorder="1" applyAlignment="1" applyProtection="1">
      <alignment horizontal="center" vertical="center" wrapText="1"/>
      <protection locked="0"/>
    </xf>
    <xf numFmtId="0" fontId="22" fillId="19" borderId="136" xfId="1" applyFont="1" applyFill="1" applyBorder="1" applyAlignment="1" applyProtection="1">
      <alignment horizontal="center" vertical="center" wrapText="1"/>
      <protection locked="0"/>
    </xf>
    <xf numFmtId="0" fontId="22" fillId="19" borderId="137" xfId="1" applyFont="1" applyFill="1" applyBorder="1" applyAlignment="1" applyProtection="1">
      <alignment horizontal="center" vertical="center" wrapText="1"/>
      <protection locked="0"/>
    </xf>
    <xf numFmtId="0" fontId="22" fillId="19" borderId="138" xfId="1" applyFont="1" applyFill="1" applyBorder="1" applyAlignment="1" applyProtection="1">
      <alignment horizontal="center" vertical="center" wrapText="1"/>
      <protection locked="0"/>
    </xf>
    <xf numFmtId="0" fontId="50" fillId="3" borderId="99" xfId="1" applyFont="1" applyFill="1" applyBorder="1" applyAlignment="1">
      <alignment horizontal="center" vertical="center"/>
    </xf>
    <xf numFmtId="0" fontId="50" fillId="3" borderId="100" xfId="1" applyFont="1" applyFill="1" applyBorder="1" applyAlignment="1">
      <alignment horizontal="center" vertical="center"/>
    </xf>
    <xf numFmtId="0" fontId="50" fillId="3" borderId="101" xfId="1" applyFont="1" applyFill="1" applyBorder="1" applyAlignment="1">
      <alignment horizontal="center" vertical="center"/>
    </xf>
    <xf numFmtId="0" fontId="50" fillId="3" borderId="104" xfId="1" applyFont="1" applyFill="1" applyBorder="1" applyAlignment="1">
      <alignment horizontal="center" vertical="center"/>
    </xf>
    <xf numFmtId="0" fontId="50" fillId="3" borderId="105" xfId="1" applyFont="1" applyFill="1" applyBorder="1" applyAlignment="1">
      <alignment horizontal="center" vertical="center"/>
    </xf>
    <xf numFmtId="0" fontId="50" fillId="3" borderId="106" xfId="1" applyFont="1" applyFill="1" applyBorder="1" applyAlignment="1">
      <alignment horizontal="center" vertical="center"/>
    </xf>
    <xf numFmtId="0" fontId="6" fillId="18" borderId="119" xfId="1" applyFont="1" applyFill="1" applyBorder="1" applyAlignment="1">
      <alignment horizontal="center" vertical="center"/>
    </xf>
    <xf numFmtId="0" fontId="6" fillId="18" borderId="120" xfId="1" applyFont="1" applyFill="1" applyBorder="1" applyAlignment="1">
      <alignment horizontal="center" vertical="center"/>
    </xf>
    <xf numFmtId="0" fontId="6" fillId="18" borderId="122" xfId="1" applyFont="1" applyFill="1" applyBorder="1" applyAlignment="1">
      <alignment horizontal="center" vertical="center"/>
    </xf>
    <xf numFmtId="0" fontId="6" fillId="18" borderId="123" xfId="1" applyFont="1" applyFill="1" applyBorder="1" applyAlignment="1">
      <alignment horizontal="center" vertical="center"/>
    </xf>
    <xf numFmtId="0" fontId="6" fillId="18" borderId="124" xfId="1" applyFont="1" applyFill="1" applyBorder="1" applyAlignment="1">
      <alignment horizontal="center" vertical="center"/>
    </xf>
    <xf numFmtId="0" fontId="35" fillId="6" borderId="107" xfId="1" applyFont="1" applyFill="1" applyBorder="1" applyAlignment="1">
      <alignment horizontal="left" vertical="center"/>
    </xf>
    <xf numFmtId="0" fontId="35" fillId="6" borderId="108" xfId="1" applyFont="1" applyFill="1" applyBorder="1" applyAlignment="1">
      <alignment horizontal="left" vertical="center"/>
    </xf>
    <xf numFmtId="0" fontId="35" fillId="6" borderId="109" xfId="1" applyFont="1" applyFill="1" applyBorder="1" applyAlignment="1">
      <alignment horizontal="left" vertical="center"/>
    </xf>
    <xf numFmtId="0" fontId="20" fillId="3" borderId="107" xfId="1" applyFont="1" applyFill="1" applyBorder="1" applyAlignment="1">
      <alignment horizontal="center" vertical="center" wrapText="1"/>
    </xf>
    <xf numFmtId="0" fontId="20" fillId="3" borderId="108" xfId="1" applyFont="1" applyFill="1" applyBorder="1" applyAlignment="1">
      <alignment horizontal="center" vertical="center" wrapText="1"/>
    </xf>
    <xf numFmtId="0" fontId="20" fillId="3" borderId="109" xfId="1" applyFont="1" applyFill="1" applyBorder="1" applyAlignment="1">
      <alignment horizontal="center" vertical="center" wrapText="1"/>
    </xf>
    <xf numFmtId="44" fontId="40" fillId="19" borderId="10" xfId="4" applyFont="1" applyFill="1" applyBorder="1" applyAlignment="1" applyProtection="1">
      <alignment horizontal="center" vertical="center" wrapText="1"/>
      <protection locked="0"/>
    </xf>
    <xf numFmtId="0" fontId="22" fillId="3" borderId="9" xfId="1" applyFont="1" applyFill="1" applyBorder="1" applyAlignment="1">
      <alignment horizontal="center" vertical="center" wrapText="1"/>
    </xf>
    <xf numFmtId="0" fontId="2" fillId="3" borderId="99" xfId="1" applyFont="1" applyFill="1" applyBorder="1" applyAlignment="1" applyProtection="1">
      <alignment horizontal="center" vertical="center" wrapText="1"/>
      <protection locked="0"/>
    </xf>
    <xf numFmtId="0" fontId="4" fillId="3" borderId="100" xfId="1" applyFill="1" applyBorder="1" applyAlignment="1" applyProtection="1">
      <alignment horizontal="center" vertical="center" wrapText="1"/>
      <protection locked="0"/>
    </xf>
    <xf numFmtId="0" fontId="4" fillId="3" borderId="101" xfId="1" applyFill="1" applyBorder="1" applyAlignment="1" applyProtection="1">
      <alignment horizontal="center" vertical="center" wrapText="1"/>
      <protection locked="0"/>
    </xf>
    <xf numFmtId="0" fontId="4" fillId="3" borderId="102" xfId="1" applyFill="1" applyBorder="1" applyAlignment="1" applyProtection="1">
      <alignment horizontal="center" vertical="center" wrapText="1"/>
      <protection locked="0"/>
    </xf>
    <xf numFmtId="0" fontId="4" fillId="3" borderId="0" xfId="1" applyFill="1" applyAlignment="1" applyProtection="1">
      <alignment horizontal="center" vertical="center" wrapText="1"/>
      <protection locked="0"/>
    </xf>
    <xf numFmtId="0" fontId="4" fillId="3" borderId="103" xfId="1" applyFill="1" applyBorder="1" applyAlignment="1" applyProtection="1">
      <alignment horizontal="center" vertical="center" wrapText="1"/>
      <protection locked="0"/>
    </xf>
    <xf numFmtId="0" fontId="4" fillId="3" borderId="104" xfId="1" applyFill="1" applyBorder="1" applyAlignment="1" applyProtection="1">
      <alignment horizontal="center" vertical="center" wrapText="1"/>
      <protection locked="0"/>
    </xf>
    <xf numFmtId="0" fontId="4" fillId="3" borderId="105" xfId="1" applyFill="1" applyBorder="1" applyAlignment="1" applyProtection="1">
      <alignment horizontal="center" vertical="center" wrapText="1"/>
      <protection locked="0"/>
    </xf>
    <xf numFmtId="0" fontId="4" fillId="3" borderId="106" xfId="1" applyFill="1" applyBorder="1" applyAlignment="1" applyProtection="1">
      <alignment horizontal="center" vertical="center" wrapText="1"/>
      <protection locked="0"/>
    </xf>
    <xf numFmtId="0" fontId="50" fillId="3" borderId="99" xfId="0" applyFont="1" applyFill="1" applyBorder="1" applyAlignment="1">
      <alignment horizontal="center" vertical="center"/>
    </xf>
    <xf numFmtId="0" fontId="53" fillId="3" borderId="100" xfId="0" applyFont="1" applyFill="1" applyBorder="1" applyAlignment="1">
      <alignment horizontal="center" vertical="center"/>
    </xf>
    <xf numFmtId="0" fontId="53" fillId="3" borderId="101" xfId="0" applyFont="1" applyFill="1" applyBorder="1" applyAlignment="1">
      <alignment horizontal="center" vertical="center"/>
    </xf>
    <xf numFmtId="0" fontId="53" fillId="3" borderId="102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53" fillId="3" borderId="103" xfId="0" applyFont="1" applyFill="1" applyBorder="1" applyAlignment="1">
      <alignment horizontal="center" vertical="center"/>
    </xf>
    <xf numFmtId="0" fontId="53" fillId="3" borderId="104" xfId="0" applyFont="1" applyFill="1" applyBorder="1" applyAlignment="1">
      <alignment horizontal="center" vertical="center"/>
    </xf>
    <xf numFmtId="0" fontId="53" fillId="3" borderId="105" xfId="0" applyFont="1" applyFill="1" applyBorder="1" applyAlignment="1">
      <alignment horizontal="center" vertical="center"/>
    </xf>
    <xf numFmtId="0" fontId="53" fillId="3" borderId="106" xfId="0" applyFont="1" applyFill="1" applyBorder="1" applyAlignment="1">
      <alignment horizontal="center" vertical="center"/>
    </xf>
    <xf numFmtId="0" fontId="30" fillId="18" borderId="107" xfId="1" applyFont="1" applyFill="1" applyBorder="1" applyAlignment="1">
      <alignment horizontal="center" vertical="center"/>
    </xf>
    <xf numFmtId="0" fontId="30" fillId="18" borderId="109" xfId="1" applyFont="1" applyFill="1" applyBorder="1" applyAlignment="1">
      <alignment horizontal="center" vertical="center"/>
    </xf>
    <xf numFmtId="0" fontId="30" fillId="18" borderId="108" xfId="1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13" borderId="72" xfId="1" applyFont="1" applyFill="1" applyBorder="1" applyAlignment="1">
      <alignment horizontal="center" vertical="center"/>
    </xf>
    <xf numFmtId="0" fontId="30" fillId="13" borderId="4" xfId="1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horizontal="center" vertical="center" wrapText="1"/>
    </xf>
    <xf numFmtId="0" fontId="37" fillId="7" borderId="3" xfId="1" applyFont="1" applyFill="1" applyBorder="1" applyAlignment="1" applyProtection="1">
      <alignment horizontal="center" vertical="center" wrapText="1"/>
      <protection locked="0"/>
    </xf>
    <xf numFmtId="0" fontId="23" fillId="3" borderId="87" xfId="0" applyFont="1" applyFill="1" applyBorder="1" applyAlignment="1">
      <alignment horizontal="center" vertical="center"/>
    </xf>
    <xf numFmtId="0" fontId="23" fillId="3" borderId="88" xfId="0" applyFont="1" applyFill="1" applyBorder="1" applyAlignment="1">
      <alignment horizontal="center" vertical="center"/>
    </xf>
    <xf numFmtId="0" fontId="23" fillId="3" borderId="89" xfId="0" applyFont="1" applyFill="1" applyBorder="1" applyAlignment="1">
      <alignment horizontal="center" vertical="center"/>
    </xf>
    <xf numFmtId="0" fontId="23" fillId="3" borderId="90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91" xfId="0" applyFont="1" applyFill="1" applyBorder="1" applyAlignment="1">
      <alignment horizontal="center" vertical="center"/>
    </xf>
    <xf numFmtId="0" fontId="23" fillId="3" borderId="92" xfId="0" applyFont="1" applyFill="1" applyBorder="1" applyAlignment="1">
      <alignment horizontal="center" vertical="center"/>
    </xf>
    <xf numFmtId="0" fontId="23" fillId="3" borderId="93" xfId="0" applyFont="1" applyFill="1" applyBorder="1" applyAlignment="1">
      <alignment horizontal="center" vertical="center"/>
    </xf>
    <xf numFmtId="0" fontId="23" fillId="3" borderId="94" xfId="0" applyFont="1" applyFill="1" applyBorder="1" applyAlignment="1">
      <alignment horizontal="center" vertical="center"/>
    </xf>
    <xf numFmtId="0" fontId="36" fillId="7" borderId="3" xfId="1" applyFont="1" applyFill="1" applyBorder="1" applyAlignment="1" applyProtection="1">
      <alignment horizontal="center" vertical="center" wrapText="1"/>
      <protection locked="0"/>
    </xf>
    <xf numFmtId="0" fontId="30" fillId="13" borderId="85" xfId="1" applyFont="1" applyFill="1" applyBorder="1" applyAlignment="1">
      <alignment horizontal="center" vertical="center" wrapText="1"/>
    </xf>
    <xf numFmtId="0" fontId="30" fillId="13" borderId="0" xfId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/>
    </xf>
  </cellXfs>
  <cellStyles count="5">
    <cellStyle name="Millares" xfId="3" builtinId="3"/>
    <cellStyle name="Moneda" xfId="4" builtinId="4"/>
    <cellStyle name="Normal" xfId="0" builtinId="0"/>
    <cellStyle name="Normal 2" xfId="1" xr:uid="{E5C7C31F-EEBD-477A-8FA7-8E8D9E68E148}"/>
    <cellStyle name="Porcentaje" xfId="2" builtinId="5"/>
  </cellStyles>
  <dxfs count="0"/>
  <tableStyles count="0" defaultTableStyle="TableStyleMedium2" defaultPivotStyle="PivotStyleLight16"/>
  <colors>
    <mruColors>
      <color rgb="FFF2F2F2"/>
      <color rgb="FF2BABAC"/>
      <color rgb="FFE1EAED"/>
      <color rgb="FF008080"/>
      <color rgb="FF7394EB"/>
      <color rgb="FF0B2C3C"/>
      <color rgb="FF23B0AA"/>
      <color rgb="FF03D6B7"/>
      <color rgb="FF018E8B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emf"/><Relationship Id="rId2" Type="http://schemas.openxmlformats.org/officeDocument/2006/relationships/hyperlink" Target="#'Info general y de proyecto'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ioeconom&#237;a!A1"/><Relationship Id="rId3" Type="http://schemas.openxmlformats.org/officeDocument/2006/relationships/image" Target="../media/image8.png"/><Relationship Id="rId7" Type="http://schemas.openxmlformats.org/officeDocument/2006/relationships/hyperlink" Target="#'Econom&#237;a Circular'!A1"/><Relationship Id="rId2" Type="http://schemas.openxmlformats.org/officeDocument/2006/relationships/hyperlink" Target="#Portada!A1"/><Relationship Id="rId1" Type="http://schemas.openxmlformats.org/officeDocument/2006/relationships/image" Target="../media/image7.png"/><Relationship Id="rId6" Type="http://schemas.openxmlformats.org/officeDocument/2006/relationships/hyperlink" Target="#Adaptaci&#243;n!A1"/><Relationship Id="rId5" Type="http://schemas.openxmlformats.org/officeDocument/2006/relationships/hyperlink" Target="#Mitigaci&#243;n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Portada!A1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'Info general y de proyecto'!A1"/><Relationship Id="rId1" Type="http://schemas.openxmlformats.org/officeDocument/2006/relationships/image" Target="../media/image7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'Info general y de proyecto'!A1"/><Relationship Id="rId1" Type="http://schemas.openxmlformats.org/officeDocument/2006/relationships/image" Target="../media/image7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'Info general y de proyecto'!A1"/><Relationship Id="rId1" Type="http://schemas.openxmlformats.org/officeDocument/2006/relationships/image" Target="../media/image7.pn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'Info general y de proyecto'!A1"/><Relationship Id="rId1" Type="http://schemas.openxmlformats.org/officeDocument/2006/relationships/image" Target="../media/image7.png"/><Relationship Id="rId4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Tipo de proyecto'!A1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14</xdr:col>
      <xdr:colOff>825500</xdr:colOff>
      <xdr:row>26</xdr:row>
      <xdr:rowOff>6350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6350"/>
          <a:ext cx="9493250" cy="5800725"/>
        </a:xfrm>
        <a:prstGeom prst="rect">
          <a:avLst/>
        </a:prstGeom>
        <a:solidFill>
          <a:srgbClr val="0B2C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CO" sz="1100"/>
        </a:p>
      </xdr:txBody>
    </xdr:sp>
    <xdr:clientData/>
  </xdr:twoCellAnchor>
  <xdr:twoCellAnchor>
    <xdr:from>
      <xdr:col>1</xdr:col>
      <xdr:colOff>141722</xdr:colOff>
      <xdr:row>6</xdr:row>
      <xdr:rowOff>54499</xdr:rowOff>
    </xdr:from>
    <xdr:to>
      <xdr:col>13</xdr:col>
      <xdr:colOff>571500</xdr:colOff>
      <xdr:row>8</xdr:row>
      <xdr:rowOff>73318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0847" y="1254649"/>
          <a:ext cx="7859278" cy="418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chemeClr val="bg1"/>
              </a:solidFill>
            </a:rPr>
            <a:t>ANEXO</a:t>
          </a:r>
          <a:r>
            <a:rPr lang="es-CO" sz="2400" b="1" baseline="0">
              <a:solidFill>
                <a:schemeClr val="bg1"/>
              </a:solidFill>
            </a:rPr>
            <a:t> 2. FORMATO LÍNEA SOSTENIBLE ADELANTE 2024</a:t>
          </a:r>
          <a:endParaRPr lang="es-CO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479368</xdr:colOff>
      <xdr:row>10</xdr:row>
      <xdr:rowOff>182935</xdr:rowOff>
    </xdr:from>
    <xdr:to>
      <xdr:col>13</xdr:col>
      <xdr:colOff>254000</xdr:colOff>
      <xdr:row>13</xdr:row>
      <xdr:rowOff>144318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98493" y="2183185"/>
          <a:ext cx="7204132" cy="561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Lo</a:t>
          </a:r>
          <a:r>
            <a:rPr lang="es-CO" sz="1400" b="1" baseline="0">
              <a:solidFill>
                <a:schemeClr val="bg1"/>
              </a:solidFill>
            </a:rPr>
            <a:t> invitamos a diligenciar la siguiente información, con el fin de conocer el objetivo e impacto de su proyecto. El diligenciamiento completo de información solicitada es obligatorio.</a:t>
          </a:r>
          <a:endParaRPr lang="es-CO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11</xdr:col>
      <xdr:colOff>19460</xdr:colOff>
      <xdr:row>1</xdr:row>
      <xdr:rowOff>11256</xdr:rowOff>
    </xdr:from>
    <xdr:to>
      <xdr:col>14</xdr:col>
      <xdr:colOff>447758</xdr:colOff>
      <xdr:row>3</xdr:row>
      <xdr:rowOff>53975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435" y="211281"/>
          <a:ext cx="2285673" cy="442769"/>
        </a:xfrm>
        <a:prstGeom prst="rect">
          <a:avLst/>
        </a:prstGeom>
      </xdr:spPr>
    </xdr:pic>
    <xdr:clientData/>
  </xdr:twoCellAnchor>
  <xdr:twoCellAnchor>
    <xdr:from>
      <xdr:col>3</xdr:col>
      <xdr:colOff>358776</xdr:colOff>
      <xdr:row>16</xdr:row>
      <xdr:rowOff>135504</xdr:rowOff>
    </xdr:from>
    <xdr:to>
      <xdr:col>11</xdr:col>
      <xdr:colOff>295275</xdr:colOff>
      <xdr:row>19</xdr:row>
      <xdr:rowOff>130175</xdr:rowOff>
    </xdr:to>
    <xdr:grpSp>
      <xdr:nvGrpSpPr>
        <xdr:cNvPr id="20" name="Grup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2229140" y="3322049"/>
          <a:ext cx="4920960" cy="592149"/>
          <a:chOff x="2216151" y="3335904"/>
          <a:chExt cx="4889499" cy="594746"/>
        </a:xfrm>
      </xdr:grpSpPr>
      <xdr:sp macro="" textlink="">
        <xdr:nvSpPr>
          <xdr:cNvPr id="14" name="Rectángulo: esquinas redondeadas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216151" y="3335904"/>
            <a:ext cx="4889499" cy="594746"/>
          </a:xfrm>
          <a:prstGeom prst="roundRect">
            <a:avLst/>
          </a:prstGeom>
          <a:solidFill>
            <a:srgbClr val="2BABAC"/>
          </a:solidFill>
          <a:ln w="22225">
            <a:solidFill>
              <a:srgbClr val="018E8B"/>
            </a:solidFill>
          </a:ln>
          <a:scene3d>
            <a:camera prst="orthographicFront"/>
            <a:lightRig rig="threePt" dir="t"/>
          </a:scene3d>
          <a:sp3d>
            <a:bevelT w="101600" prst="riblet"/>
          </a:sp3d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1200" b="1">
                <a:solidFill>
                  <a:schemeClr val="bg1"/>
                </a:solidFill>
              </a:rPr>
              <a:t>   Información General, descripción</a:t>
            </a:r>
            <a:r>
              <a:rPr lang="es-CO" sz="1200" b="1" baseline="0">
                <a:solidFill>
                  <a:schemeClr val="bg1"/>
                </a:solidFill>
              </a:rPr>
              <a:t> del proyecto e impacto</a:t>
            </a:r>
            <a:endParaRPr lang="es-CO" sz="1200" b="1">
              <a:solidFill>
                <a:schemeClr val="bg1"/>
              </a:solidFill>
            </a:endParaRPr>
          </a:p>
          <a:p>
            <a:pPr algn="ctr"/>
            <a:r>
              <a:rPr lang="es-CO" sz="700" b="1">
                <a:solidFill>
                  <a:schemeClr val="bg1"/>
                </a:solidFill>
              </a:rPr>
              <a:t>(obligatorio)</a:t>
            </a:r>
            <a:endParaRPr lang="es-CO" sz="1200" b="1">
              <a:solidFill>
                <a:schemeClr val="bg1"/>
              </a:solidFill>
            </a:endParaRPr>
          </a:p>
        </xdr:txBody>
      </xdr:sp>
      <xdr:pic>
        <xdr:nvPicPr>
          <xdr:cNvPr id="30" name="Gráfico 29" descr="Sostenibilidad con relleno sólido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371304" y="3448616"/>
            <a:ext cx="383592" cy="406368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53975</xdr:colOff>
      <xdr:row>8</xdr:row>
      <xdr:rowOff>57150</xdr:rowOff>
    </xdr:from>
    <xdr:to>
      <xdr:col>13</xdr:col>
      <xdr:colOff>228600</xdr:colOff>
      <xdr:row>8</xdr:row>
      <xdr:rowOff>58964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768725" y="1657350"/>
          <a:ext cx="4508500" cy="1814"/>
        </a:xfrm>
        <a:prstGeom prst="line">
          <a:avLst/>
        </a:prstGeom>
        <a:ln w="28575">
          <a:solidFill>
            <a:srgbClr val="2BABA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91168</xdr:rowOff>
    </xdr:from>
    <xdr:to>
      <xdr:col>14</xdr:col>
      <xdr:colOff>841374</xdr:colOff>
      <xdr:row>27</xdr:row>
      <xdr:rowOff>202293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5250543"/>
          <a:ext cx="9509124" cy="5238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85725</xdr:colOff>
      <xdr:row>25</xdr:row>
      <xdr:rowOff>164647</xdr:rowOff>
    </xdr:from>
    <xdr:to>
      <xdr:col>9</xdr:col>
      <xdr:colOff>6350</xdr:colOff>
      <xdr:row>27</xdr:row>
      <xdr:rowOff>149786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3823277" y="5140449"/>
          <a:ext cx="1797339" cy="386632"/>
          <a:chOff x="133349" y="120294"/>
          <a:chExt cx="1325325" cy="152587"/>
        </a:xfrm>
      </xdr:grpSpPr>
      <xdr:pic>
        <xdr:nvPicPr>
          <xdr:cNvPr id="15" name="Picture 2" descr="Logo Colombia Potencia de la Vida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571500</xdr:colOff>
      <xdr:row>1</xdr:row>
      <xdr:rowOff>29440</xdr:rowOff>
    </xdr:from>
    <xdr:to>
      <xdr:col>3</xdr:col>
      <xdr:colOff>567401</xdr:colOff>
      <xdr:row>4</xdr:row>
      <xdr:rowOff>161636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25713"/>
          <a:ext cx="1866265" cy="7210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2876550</xdr:colOff>
      <xdr:row>13</xdr:row>
      <xdr:rowOff>28575</xdr:rowOff>
    </xdr:from>
    <xdr:to>
      <xdr:col>4</xdr:col>
      <xdr:colOff>187325</xdr:colOff>
      <xdr:row>15</xdr:row>
      <xdr:rowOff>10788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191375" y="4267200"/>
          <a:ext cx="1520825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2589213</xdr:colOff>
      <xdr:row>1</xdr:row>
      <xdr:rowOff>158750</xdr:rowOff>
    </xdr:from>
    <xdr:to>
      <xdr:col>3</xdr:col>
      <xdr:colOff>4371032</xdr:colOff>
      <xdr:row>3</xdr:row>
      <xdr:rowOff>49400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899276" y="365125"/>
          <a:ext cx="1778644" cy="2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1682750</xdr:colOff>
      <xdr:row>14</xdr:row>
      <xdr:rowOff>12700</xdr:rowOff>
    </xdr:from>
    <xdr:to>
      <xdr:col>4</xdr:col>
      <xdr:colOff>3175</xdr:colOff>
      <xdr:row>15</xdr:row>
      <xdr:rowOff>193350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992813" y="4648200"/>
          <a:ext cx="1162050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2905125</xdr:colOff>
      <xdr:row>14</xdr:row>
      <xdr:rowOff>0</xdr:rowOff>
    </xdr:from>
    <xdr:to>
      <xdr:col>4</xdr:col>
      <xdr:colOff>215900</xdr:colOff>
      <xdr:row>15</xdr:row>
      <xdr:rowOff>179063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19950" y="4438650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2943225</xdr:colOff>
      <xdr:row>13</xdr:row>
      <xdr:rowOff>9525</xdr:rowOff>
    </xdr:from>
    <xdr:to>
      <xdr:col>4</xdr:col>
      <xdr:colOff>254000</xdr:colOff>
      <xdr:row>14</xdr:row>
      <xdr:rowOff>188588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258050" y="3276600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2914650</xdr:colOff>
      <xdr:row>12</xdr:row>
      <xdr:rowOff>161925</xdr:rowOff>
    </xdr:from>
    <xdr:to>
      <xdr:col>4</xdr:col>
      <xdr:colOff>225425</xdr:colOff>
      <xdr:row>14</xdr:row>
      <xdr:rowOff>140963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229475" y="3228975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1816100</xdr:colOff>
      <xdr:row>1</xdr:row>
      <xdr:rowOff>130175</xdr:rowOff>
    </xdr:from>
    <xdr:to>
      <xdr:col>4</xdr:col>
      <xdr:colOff>3597919</xdr:colOff>
      <xdr:row>3</xdr:row>
      <xdr:rowOff>17650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10340975" y="330200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1847850</xdr:colOff>
      <xdr:row>14</xdr:row>
      <xdr:rowOff>177800</xdr:rowOff>
    </xdr:from>
    <xdr:to>
      <xdr:col>5</xdr:col>
      <xdr:colOff>206375</xdr:colOff>
      <xdr:row>16</xdr:row>
      <xdr:rowOff>163188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0372725" y="3835400"/>
          <a:ext cx="2568575" cy="38543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2895600</xdr:colOff>
      <xdr:row>14</xdr:row>
      <xdr:rowOff>0</xdr:rowOff>
    </xdr:from>
    <xdr:to>
      <xdr:col>4</xdr:col>
      <xdr:colOff>206375</xdr:colOff>
      <xdr:row>15</xdr:row>
      <xdr:rowOff>179063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210425" y="4438650"/>
          <a:ext cx="1520825" cy="37908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4994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2876550</xdr:colOff>
      <xdr:row>13</xdr:row>
      <xdr:rowOff>161925</xdr:rowOff>
    </xdr:from>
    <xdr:to>
      <xdr:col>4</xdr:col>
      <xdr:colOff>187325</xdr:colOff>
      <xdr:row>15</xdr:row>
      <xdr:rowOff>140963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7191375" y="4197350"/>
          <a:ext cx="1520825" cy="385438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648748</xdr:colOff>
      <xdr:row>0</xdr:row>
      <xdr:rowOff>201083</xdr:rowOff>
    </xdr:from>
    <xdr:to>
      <xdr:col>9</xdr:col>
      <xdr:colOff>732900</xdr:colOff>
      <xdr:row>2</xdr:row>
      <xdr:rowOff>7333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353165" y="201083"/>
          <a:ext cx="1717160" cy="30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44451</xdr:colOff>
      <xdr:row>39</xdr:row>
      <xdr:rowOff>126999</xdr:rowOff>
    </xdr:from>
    <xdr:to>
      <xdr:col>9</xdr:col>
      <xdr:colOff>755651</xdr:colOff>
      <xdr:row>41</xdr:row>
      <xdr:rowOff>109212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63784" y="8519582"/>
          <a:ext cx="1526117" cy="384380"/>
        </a:xfrm>
        <a:prstGeom prst="roundRect">
          <a:avLst/>
        </a:prstGeom>
        <a:solidFill>
          <a:srgbClr val="2BABAC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0</xdr:col>
      <xdr:colOff>190498</xdr:colOff>
      <xdr:row>0</xdr:row>
      <xdr:rowOff>211667</xdr:rowOff>
    </xdr:from>
    <xdr:to>
      <xdr:col>2</xdr:col>
      <xdr:colOff>402166</xdr:colOff>
      <xdr:row>2</xdr:row>
      <xdr:rowOff>34925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90498" y="211667"/>
          <a:ext cx="1820335" cy="317147"/>
          <a:chOff x="133349" y="120294"/>
          <a:chExt cx="1325325" cy="152587"/>
        </a:xfrm>
      </xdr:grpSpPr>
      <xdr:pic>
        <xdr:nvPicPr>
          <xdr:cNvPr id="4" name="Picture 2" descr="Logo Colombia Potencia de la Vida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387350</xdr:colOff>
          <xdr:row>27</xdr:row>
          <xdr:rowOff>69850</xdr:rowOff>
        </xdr:from>
        <xdr:to>
          <xdr:col>2</xdr:col>
          <xdr:colOff>742950</xdr:colOff>
          <xdr:row>28</xdr:row>
          <xdr:rowOff>165100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Mitigación del cambio climático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387350</xdr:colOff>
          <xdr:row>29</xdr:row>
          <xdr:rowOff>38100</xdr:rowOff>
        </xdr:from>
        <xdr:to>
          <xdr:col>2</xdr:col>
          <xdr:colOff>755650</xdr:colOff>
          <xdr:row>30</xdr:row>
          <xdr:rowOff>114300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Adaptación al cambio climático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27</xdr:row>
          <xdr:rowOff>69850</xdr:rowOff>
        </xdr:from>
        <xdr:to>
          <xdr:col>8</xdr:col>
          <xdr:colOff>463550</xdr:colOff>
          <xdr:row>28</xdr:row>
          <xdr:rowOff>165100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Economía Circular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29</xdr:row>
          <xdr:rowOff>19050</xdr:rowOff>
        </xdr:from>
        <xdr:to>
          <xdr:col>8</xdr:col>
          <xdr:colOff>463550</xdr:colOff>
          <xdr:row>30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Bioeconomía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491066</xdr:colOff>
      <xdr:row>27</xdr:row>
      <xdr:rowOff>92075</xdr:rowOff>
    </xdr:from>
    <xdr:to>
      <xdr:col>3</xdr:col>
      <xdr:colOff>34924</xdr:colOff>
      <xdr:row>28</xdr:row>
      <xdr:rowOff>148165</xdr:rowOff>
    </xdr:to>
    <xdr:sp macro="" textlink="">
      <xdr:nvSpPr>
        <xdr:cNvPr id="7" name="Flecha: a la derecha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120899" y="6008158"/>
          <a:ext cx="358775" cy="257174"/>
        </a:xfrm>
        <a:prstGeom prst="rightArrow">
          <a:avLst/>
        </a:prstGeom>
        <a:solidFill>
          <a:srgbClr val="7394E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ross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US" sz="1100"/>
        </a:p>
      </xdr:txBody>
    </xdr:sp>
    <xdr:clientData/>
  </xdr:twoCellAnchor>
  <xdr:twoCellAnchor>
    <xdr:from>
      <xdr:col>2</xdr:col>
      <xdr:colOff>484716</xdr:colOff>
      <xdr:row>29</xdr:row>
      <xdr:rowOff>67728</xdr:rowOff>
    </xdr:from>
    <xdr:to>
      <xdr:col>3</xdr:col>
      <xdr:colOff>28574</xdr:colOff>
      <xdr:row>30</xdr:row>
      <xdr:rowOff>123819</xdr:rowOff>
    </xdr:to>
    <xdr:sp macro="" textlink="">
      <xdr:nvSpPr>
        <xdr:cNvPr id="8" name="Flecha: a la derecha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14549" y="6385978"/>
          <a:ext cx="358775" cy="257174"/>
        </a:xfrm>
        <a:prstGeom prst="rightArrow">
          <a:avLst/>
        </a:prstGeom>
        <a:solidFill>
          <a:srgbClr val="7394E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ross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428614</xdr:colOff>
      <xdr:row>27</xdr:row>
      <xdr:rowOff>92075</xdr:rowOff>
    </xdr:from>
    <xdr:to>
      <xdr:col>8</xdr:col>
      <xdr:colOff>4223</xdr:colOff>
      <xdr:row>28</xdr:row>
      <xdr:rowOff>144990</xdr:rowOff>
    </xdr:to>
    <xdr:sp macro="" textlink="">
      <xdr:nvSpPr>
        <xdr:cNvPr id="9" name="Flecha: a la derecha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133031" y="6008158"/>
          <a:ext cx="390525" cy="253999"/>
        </a:xfrm>
        <a:prstGeom prst="rightArrow">
          <a:avLst/>
        </a:prstGeom>
        <a:solidFill>
          <a:srgbClr val="7394E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ross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418031</xdr:colOff>
      <xdr:row>29</xdr:row>
      <xdr:rowOff>66676</xdr:rowOff>
    </xdr:from>
    <xdr:to>
      <xdr:col>7</xdr:col>
      <xdr:colOff>808556</xdr:colOff>
      <xdr:row>30</xdr:row>
      <xdr:rowOff>84667</xdr:rowOff>
    </xdr:to>
    <xdr:sp macro="" textlink="">
      <xdr:nvSpPr>
        <xdr:cNvPr id="10" name="Flecha: a la derecha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122448" y="6384926"/>
          <a:ext cx="390525" cy="219074"/>
        </a:xfrm>
        <a:prstGeom prst="rightArrow">
          <a:avLst/>
        </a:prstGeom>
        <a:solidFill>
          <a:srgbClr val="7394E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ross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73025</xdr:rowOff>
    </xdr:from>
    <xdr:to>
      <xdr:col>4</xdr:col>
      <xdr:colOff>2083973</xdr:colOff>
      <xdr:row>1</xdr:row>
      <xdr:rowOff>151955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7953375" y="73025"/>
          <a:ext cx="1610898" cy="27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847725</xdr:colOff>
      <xdr:row>30</xdr:row>
      <xdr:rowOff>177800</xdr:rowOff>
    </xdr:from>
    <xdr:to>
      <xdr:col>5</xdr:col>
      <xdr:colOff>0</xdr:colOff>
      <xdr:row>32</xdr:row>
      <xdr:rowOff>160013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324850" y="6988175"/>
          <a:ext cx="1524000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695324</xdr:colOff>
      <xdr:row>0</xdr:row>
      <xdr:rowOff>47625</xdr:rowOff>
    </xdr:from>
    <xdr:to>
      <xdr:col>12</xdr:col>
      <xdr:colOff>771349</xdr:colOff>
      <xdr:row>1</xdr:row>
      <xdr:rowOff>145941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7981949" y="47625"/>
          <a:ext cx="1695275" cy="298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196849</xdr:colOff>
      <xdr:row>0</xdr:row>
      <xdr:rowOff>73026</xdr:rowOff>
    </xdr:from>
    <xdr:to>
      <xdr:col>2</xdr:col>
      <xdr:colOff>761999</xdr:colOff>
      <xdr:row>1</xdr:row>
      <xdr:rowOff>133350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96849" y="73026"/>
          <a:ext cx="1022350" cy="257174"/>
          <a:chOff x="133349" y="120294"/>
          <a:chExt cx="1325325" cy="152587"/>
        </a:xfrm>
      </xdr:grpSpPr>
      <xdr:pic>
        <xdr:nvPicPr>
          <xdr:cNvPr id="4" name="Picture 2" descr="Logo Colombia Potencia de la Vida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50799</xdr:colOff>
      <xdr:row>5</xdr:row>
      <xdr:rowOff>92075</xdr:rowOff>
    </xdr:from>
    <xdr:to>
      <xdr:col>3</xdr:col>
      <xdr:colOff>701675</xdr:colOff>
      <xdr:row>6</xdr:row>
      <xdr:rowOff>168275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0799" y="1092200"/>
          <a:ext cx="1917701" cy="276225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Eficiencia Energética</a:t>
          </a:r>
        </a:p>
      </xdr:txBody>
    </xdr:sp>
    <xdr:clientData/>
  </xdr:twoCellAnchor>
  <xdr:twoCellAnchor>
    <xdr:from>
      <xdr:col>4</xdr:col>
      <xdr:colOff>422274</xdr:colOff>
      <xdr:row>5</xdr:row>
      <xdr:rowOff>57150</xdr:rowOff>
    </xdr:from>
    <xdr:to>
      <xdr:col>6</xdr:col>
      <xdr:colOff>723900</xdr:colOff>
      <xdr:row>6</xdr:row>
      <xdr:rowOff>130175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498724" y="1057275"/>
          <a:ext cx="1920876" cy="273050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Energías Renovables</a:t>
          </a:r>
        </a:p>
      </xdr:txBody>
    </xdr:sp>
    <xdr:clientData/>
  </xdr:twoCellAnchor>
  <xdr:twoCellAnchor>
    <xdr:from>
      <xdr:col>7</xdr:col>
      <xdr:colOff>498474</xdr:colOff>
      <xdr:row>5</xdr:row>
      <xdr:rowOff>53975</xdr:rowOff>
    </xdr:from>
    <xdr:to>
      <xdr:col>9</xdr:col>
      <xdr:colOff>796925</xdr:colOff>
      <xdr:row>6</xdr:row>
      <xdr:rowOff>133350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5003799" y="1054100"/>
          <a:ext cx="1917701" cy="279400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Transporte</a:t>
          </a:r>
          <a:r>
            <a:rPr lang="es-CO" sz="1200" b="1" baseline="0">
              <a:latin typeface="RF Rufo Bold" panose="00000808000000000000" pitchFamily="2" charset="0"/>
            </a:rPr>
            <a:t> Limpio</a:t>
          </a:r>
          <a:endParaRPr lang="es-CO" sz="1200" b="1">
            <a:latin typeface="RF Rufo Bold" panose="00000808000000000000" pitchFamily="2" charset="0"/>
          </a:endParaRPr>
        </a:p>
      </xdr:txBody>
    </xdr:sp>
    <xdr:clientData/>
  </xdr:twoCellAnchor>
  <xdr:twoCellAnchor>
    <xdr:from>
      <xdr:col>10</xdr:col>
      <xdr:colOff>488949</xdr:colOff>
      <xdr:row>5</xdr:row>
      <xdr:rowOff>76200</xdr:rowOff>
    </xdr:from>
    <xdr:to>
      <xdr:col>12</xdr:col>
      <xdr:colOff>790575</xdr:colOff>
      <xdr:row>6</xdr:row>
      <xdr:rowOff>149225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423149" y="1076325"/>
          <a:ext cx="1920876" cy="273050"/>
        </a:xfrm>
        <a:prstGeom prst="roundRect">
          <a:avLst/>
        </a:prstGeom>
        <a:solidFill>
          <a:srgbClr val="018E8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latin typeface="RF Rufo Bold" panose="00000808000000000000" pitchFamily="2" charset="0"/>
            </a:rPr>
            <a:t>Control de la Contaminación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1489049</xdr:colOff>
      <xdr:row>1</xdr:row>
      <xdr:rowOff>125941</xdr:rowOff>
    </xdr:from>
    <xdr:to>
      <xdr:col>13</xdr:col>
      <xdr:colOff>1449136</xdr:colOff>
      <xdr:row>2</xdr:row>
      <xdr:rowOff>139700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16595699" y="125941"/>
          <a:ext cx="1990576" cy="34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244324</xdr:colOff>
      <xdr:row>25</xdr:row>
      <xdr:rowOff>15769</xdr:rowOff>
    </xdr:from>
    <xdr:to>
      <xdr:col>14</xdr:col>
      <xdr:colOff>29519</xdr:colOff>
      <xdr:row>54</xdr:row>
      <xdr:rowOff>176137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396755" y="7847436"/>
          <a:ext cx="1937139" cy="354395"/>
        </a:xfrm>
        <a:prstGeom prst="roundRect">
          <a:avLst/>
        </a:prstGeom>
        <a:solidFill>
          <a:srgbClr val="2BABAC"/>
        </a:solidFill>
        <a:ln w="22225">
          <a:solidFill>
            <a:srgbClr val="009644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chemeClr val="bg1"/>
              </a:solidFill>
            </a:rPr>
            <a:t> REGRESAR</a:t>
          </a:r>
        </a:p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28575</xdr:colOff>
      <xdr:row>1</xdr:row>
      <xdr:rowOff>111126</xdr:rowOff>
    </xdr:from>
    <xdr:to>
      <xdr:col>2</xdr:col>
      <xdr:colOff>1933575</xdr:colOff>
      <xdr:row>2</xdr:row>
      <xdr:rowOff>171450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563789" y="310697"/>
          <a:ext cx="1905000" cy="386896"/>
          <a:chOff x="133349" y="120294"/>
          <a:chExt cx="1325325" cy="152587"/>
        </a:xfrm>
      </xdr:grpSpPr>
      <xdr:pic>
        <xdr:nvPicPr>
          <xdr:cNvPr id="9" name="Picture 2" descr="Logo Colombia Potencia de la Vida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27175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2702454</xdr:colOff>
      <xdr:row>29</xdr:row>
      <xdr:rowOff>74613</xdr:rowOff>
    </xdr:from>
    <xdr:to>
      <xdr:col>4</xdr:col>
      <xdr:colOff>6879</xdr:colOff>
      <xdr:row>31</xdr:row>
      <xdr:rowOff>60000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020454" y="7472363"/>
          <a:ext cx="1516592" cy="387554"/>
        </a:xfrm>
        <a:prstGeom prst="roundRect">
          <a:avLst/>
        </a:prstGeom>
        <a:solidFill>
          <a:srgbClr val="2BABAC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158749</xdr:colOff>
      <xdr:row>1</xdr:row>
      <xdr:rowOff>107686</xdr:rowOff>
    </xdr:from>
    <xdr:to>
      <xdr:col>2</xdr:col>
      <xdr:colOff>1082675</xdr:colOff>
      <xdr:row>3</xdr:row>
      <xdr:rowOff>116417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525638" y="312297"/>
          <a:ext cx="1728259" cy="403842"/>
          <a:chOff x="133349" y="120294"/>
          <a:chExt cx="1325325" cy="152587"/>
        </a:xfrm>
      </xdr:grpSpPr>
      <xdr:pic>
        <xdr:nvPicPr>
          <xdr:cNvPr id="5" name="Picture 2" descr="Logo Colombia Potencia de la Vida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27175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2663825</xdr:colOff>
      <xdr:row>28</xdr:row>
      <xdr:rowOff>132557</xdr:rowOff>
    </xdr:from>
    <xdr:to>
      <xdr:col>3</xdr:col>
      <xdr:colOff>4189412</xdr:colOff>
      <xdr:row>30</xdr:row>
      <xdr:rowOff>117945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973888" y="7181057"/>
          <a:ext cx="1525587" cy="390201"/>
        </a:xfrm>
        <a:prstGeom prst="roundRect">
          <a:avLst/>
        </a:prstGeom>
        <a:solidFill>
          <a:srgbClr val="2BABAC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261938</xdr:colOff>
      <xdr:row>1</xdr:row>
      <xdr:rowOff>47625</xdr:rowOff>
    </xdr:from>
    <xdr:to>
      <xdr:col>2</xdr:col>
      <xdr:colOff>1357313</xdr:colOff>
      <xdr:row>3</xdr:row>
      <xdr:rowOff>112711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627063" y="254000"/>
          <a:ext cx="1905000" cy="461961"/>
          <a:chOff x="133349" y="120294"/>
          <a:chExt cx="1325325" cy="152587"/>
        </a:xfrm>
      </xdr:grpSpPr>
      <xdr:pic>
        <xdr:nvPicPr>
          <xdr:cNvPr id="5" name="Picture 2" descr="Logo Colombia Potencia de la Vida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4077344</xdr:colOff>
      <xdr:row>3</xdr:row>
      <xdr:rowOff>30350</xdr:rowOff>
    </xdr:to>
    <xdr:pic>
      <xdr:nvPicPr>
        <xdr:cNvPr id="2" name="Imagen 1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07175" y="339725"/>
          <a:ext cx="1781819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2697389</xdr:colOff>
      <xdr:row>29</xdr:row>
      <xdr:rowOff>97518</xdr:rowOff>
    </xdr:from>
    <xdr:to>
      <xdr:col>4</xdr:col>
      <xdr:colOff>8164</xdr:colOff>
      <xdr:row>31</xdr:row>
      <xdr:rowOff>73381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012214" y="7679418"/>
          <a:ext cx="1520825" cy="375913"/>
        </a:xfrm>
        <a:prstGeom prst="roundRect">
          <a:avLst/>
        </a:prstGeom>
        <a:solidFill>
          <a:srgbClr val="2BABAC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>
    <xdr:from>
      <xdr:col>1</xdr:col>
      <xdr:colOff>244928</xdr:colOff>
      <xdr:row>1</xdr:row>
      <xdr:rowOff>54429</xdr:rowOff>
    </xdr:from>
    <xdr:to>
      <xdr:col>2</xdr:col>
      <xdr:colOff>1336675</xdr:colOff>
      <xdr:row>3</xdr:row>
      <xdr:rowOff>112939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613228" y="257629"/>
          <a:ext cx="1898197" cy="452210"/>
          <a:chOff x="133349" y="120294"/>
          <a:chExt cx="1325325" cy="152587"/>
        </a:xfrm>
      </xdr:grpSpPr>
      <xdr:pic>
        <xdr:nvPicPr>
          <xdr:cNvPr id="5" name="Picture 2" descr="Logo Colombia Potencia de la Vida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130341"/>
            <a:ext cx="524589" cy="1280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4" descr="Logo Ministerio de Comercio, Industria y Turismo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7351" y="120294"/>
            <a:ext cx="751323" cy="1525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1</xdr:row>
      <xdr:rowOff>142875</xdr:rowOff>
    </xdr:from>
    <xdr:to>
      <xdr:col>3</xdr:col>
      <xdr:colOff>4074169</xdr:colOff>
      <xdr:row>3</xdr:row>
      <xdr:rowOff>30350</xdr:rowOff>
    </xdr:to>
    <xdr:pic>
      <xdr:nvPicPr>
        <xdr:cNvPr id="6" name="Imagen 5" descr="El banco colombiano Bancoldex renueva su imagen corporativa ...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73" b="36538"/>
        <a:stretch/>
      </xdr:blipFill>
      <xdr:spPr bwMode="auto">
        <a:xfrm>
          <a:off x="6610350" y="1143000"/>
          <a:ext cx="1778644" cy="28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2647950</xdr:colOff>
      <xdr:row>12</xdr:row>
      <xdr:rowOff>190500</xdr:rowOff>
    </xdr:from>
    <xdr:to>
      <xdr:col>3</xdr:col>
      <xdr:colOff>4168775</xdr:colOff>
      <xdr:row>14</xdr:row>
      <xdr:rowOff>172713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962775" y="3829050"/>
          <a:ext cx="1520825" cy="382263"/>
        </a:xfrm>
        <a:prstGeom prst="roundRect">
          <a:avLst/>
        </a:prstGeom>
        <a:solidFill>
          <a:srgbClr val="018E8B"/>
        </a:solidFill>
        <a:ln w="22225">
          <a:solidFill>
            <a:srgbClr val="018E8B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9C61-5B0F-4AAC-9DCF-8D144F12ABAF}">
  <sheetPr codeName="Hoja2"/>
  <dimension ref="A1:N26"/>
  <sheetViews>
    <sheetView showRowColHeaders="0" tabSelected="1" zoomScale="110" zoomScaleNormal="110" workbookViewId="0">
      <selection activeCell="G6" sqref="G6"/>
    </sheetView>
  </sheetViews>
  <sheetFormatPr baseColWidth="10" defaultColWidth="11.08203125" defaultRowHeight="15.5" x14ac:dyDescent="0.35"/>
  <cols>
    <col min="1" max="14" width="8.1640625" style="31" customWidth="1"/>
    <col min="15" max="16384" width="11.08203125" style="3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sheetProtection algorithmName="SHA-512" hashValue="7fqiT7Rho5O5GINcgOUgy/fBFvTF9ObYqNl4Nm59lSE/Pfw4WZvfWlqoE6deLxqL5/xmQscZftjGORljSciSrA==" saltValue="aiTwF7w2hm9NpdK0NYOkWQ==" spinCount="100000" sheet="1"/>
  <pageMargins left="0.7" right="0.7" top="0.75" bottom="0.75" header="0.3" footer="0.3"/>
  <pageSetup scale="8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9FAF-661F-46E5-82E8-F1000456E490}">
  <sheetPr codeName="Hoja10"/>
  <dimension ref="A1:Q14"/>
  <sheetViews>
    <sheetView zoomScale="80" zoomScaleNormal="8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2313</v>
      </c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17" x14ac:dyDescent="0.35">
      <c r="A2" s="1"/>
      <c r="B2" s="425" t="s">
        <v>2098</v>
      </c>
      <c r="C2" s="426"/>
      <c r="D2" s="427"/>
      <c r="E2" s="1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x14ac:dyDescent="0.35">
      <c r="A3" s="1"/>
      <c r="B3" s="428"/>
      <c r="C3" s="429"/>
      <c r="D3" s="430"/>
      <c r="E3" s="1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17" ht="16" thickBot="1" x14ac:dyDescent="0.4">
      <c r="A4" s="1"/>
      <c r="B4" s="431"/>
      <c r="C4" s="432"/>
      <c r="D4" s="433"/>
      <c r="E4" s="1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21.5" thickBot="1" x14ac:dyDescent="0.4">
      <c r="A5" s="1"/>
      <c r="B5" s="109" t="s">
        <v>2195</v>
      </c>
      <c r="C5" s="110"/>
      <c r="D5" s="120"/>
      <c r="E5" s="46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</row>
    <row r="7" spans="1:17" x14ac:dyDescent="0.35">
      <c r="A7" s="1"/>
      <c r="B7" s="111" t="s">
        <v>2177</v>
      </c>
      <c r="C7" s="106" t="s">
        <v>2295</v>
      </c>
      <c r="D7" s="112"/>
      <c r="E7" s="46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</row>
    <row r="8" spans="1:17" ht="62" x14ac:dyDescent="0.35">
      <c r="A8" s="1"/>
      <c r="B8" s="111" t="s">
        <v>2178</v>
      </c>
      <c r="C8" s="106" t="s">
        <v>2179</v>
      </c>
      <c r="D8" s="113" t="s">
        <v>2104</v>
      </c>
      <c r="E8" s="1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</row>
    <row r="9" spans="1:17" x14ac:dyDescent="0.35">
      <c r="A9" s="1"/>
      <c r="B9" s="114" t="s">
        <v>2180</v>
      </c>
      <c r="C9" s="107"/>
      <c r="D9" s="115"/>
      <c r="E9" s="1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</row>
    <row r="10" spans="1:17" ht="31" x14ac:dyDescent="0.35">
      <c r="A10" s="1"/>
      <c r="B10" s="111" t="s">
        <v>2181</v>
      </c>
      <c r="C10" s="105" t="s">
        <v>2307</v>
      </c>
      <c r="D10" s="113"/>
      <c r="E10" s="44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</row>
    <row r="11" spans="1:17" ht="31" x14ac:dyDescent="0.35">
      <c r="A11" s="1"/>
      <c r="B11" s="111" t="s">
        <v>2182</v>
      </c>
      <c r="C11" s="105" t="s">
        <v>2308</v>
      </c>
      <c r="D11" s="113"/>
      <c r="E11" s="4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</row>
    <row r="12" spans="1:17" ht="16" thickBot="1" x14ac:dyDescent="0.4">
      <c r="A12" s="1"/>
      <c r="B12" s="116" t="s">
        <v>2183</v>
      </c>
      <c r="C12" s="117" t="s">
        <v>2056</v>
      </c>
      <c r="D12" s="118" t="str">
        <f>IFERROR(((D10-D11)/D10),"Cálculo automático")</f>
        <v>Cálculo automático</v>
      </c>
      <c r="E12" s="46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</row>
    <row r="13" spans="1:17" x14ac:dyDescent="0.35">
      <c r="A13" s="1"/>
      <c r="B13" s="46"/>
      <c r="C13" s="46"/>
      <c r="D13" s="44"/>
      <c r="E13" s="44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</row>
    <row r="14" spans="1:17" x14ac:dyDescent="0.35">
      <c r="A14" s="1"/>
      <c r="B14" s="45"/>
      <c r="C14" s="45"/>
      <c r="D14" s="43"/>
      <c r="E14" s="43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DAE129-56B6-40AA-92BD-83A8E00B5B7C}">
          <x14:formula1>
            <xm:f>Data!$P$2:$P$3</xm:f>
          </x14:formula1>
          <xm:sqref>D7</xm:sqref>
        </x14:dataValidation>
        <x14:dataValidation type="list" allowBlank="1" showInputMessage="1" showErrorMessage="1" xr:uid="{A53F276D-78D7-4A28-9089-BF2A0737617C}">
          <x14:formula1>
            <xm:f>Data!$C$2:$C$7</xm:f>
          </x14:formula1>
          <xm:sqref>D8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EA63-8107-4E08-B561-4F1960EBEA5A}">
  <sheetPr codeName="Hoja11"/>
  <dimension ref="A1:Q14"/>
  <sheetViews>
    <sheetView zoomScale="70" zoomScaleNormal="7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2313</v>
      </c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17" x14ac:dyDescent="0.35">
      <c r="A2" s="1"/>
      <c r="B2" s="425" t="s">
        <v>2098</v>
      </c>
      <c r="C2" s="426"/>
      <c r="D2" s="427"/>
      <c r="E2" s="1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x14ac:dyDescent="0.35">
      <c r="A3" s="1"/>
      <c r="B3" s="428"/>
      <c r="C3" s="429"/>
      <c r="D3" s="430"/>
      <c r="E3" s="1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17" ht="16" thickBot="1" x14ac:dyDescent="0.4">
      <c r="A4" s="1"/>
      <c r="B4" s="431"/>
      <c r="C4" s="432"/>
      <c r="D4" s="433"/>
      <c r="E4" s="1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21.5" thickBot="1" x14ac:dyDescent="0.4">
      <c r="A5" s="1"/>
      <c r="B5" s="109" t="s">
        <v>2194</v>
      </c>
      <c r="C5" s="110"/>
      <c r="D5" s="120"/>
      <c r="E5" s="46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</row>
    <row r="7" spans="1:17" ht="31" x14ac:dyDescent="0.35">
      <c r="A7" s="1"/>
      <c r="B7" s="111" t="s">
        <v>2177</v>
      </c>
      <c r="C7" s="106" t="s">
        <v>2204</v>
      </c>
      <c r="D7" s="112"/>
      <c r="E7" s="46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</row>
    <row r="8" spans="1:17" ht="62" x14ac:dyDescent="0.35">
      <c r="A8" s="1"/>
      <c r="B8" s="111" t="s">
        <v>2178</v>
      </c>
      <c r="C8" s="106" t="s">
        <v>2179</v>
      </c>
      <c r="D8" s="113"/>
      <c r="E8" s="1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</row>
    <row r="9" spans="1:17" x14ac:dyDescent="0.35">
      <c r="A9" s="1"/>
      <c r="B9" s="114" t="s">
        <v>2180</v>
      </c>
      <c r="C9" s="107"/>
      <c r="D9" s="115"/>
      <c r="E9" s="1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</row>
    <row r="10" spans="1:17" ht="46.5" x14ac:dyDescent="0.35">
      <c r="A10" s="1"/>
      <c r="B10" s="111" t="s">
        <v>2181</v>
      </c>
      <c r="C10" s="105" t="s">
        <v>2205</v>
      </c>
      <c r="D10" s="113"/>
      <c r="E10" s="44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</row>
    <row r="11" spans="1:17" ht="46.5" x14ac:dyDescent="0.35">
      <c r="A11" s="1"/>
      <c r="B11" s="111" t="s">
        <v>2182</v>
      </c>
      <c r="C11" s="105" t="s">
        <v>2309</v>
      </c>
      <c r="D11" s="113"/>
      <c r="E11" s="4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</row>
    <row r="12" spans="1:17" ht="16" thickBot="1" x14ac:dyDescent="0.4">
      <c r="A12" s="1"/>
      <c r="B12" s="116" t="s">
        <v>2183</v>
      </c>
      <c r="C12" s="117" t="s">
        <v>2216</v>
      </c>
      <c r="D12" s="124">
        <f>IFERROR((D11*0.000203),"Cálculo automático")</f>
        <v>0</v>
      </c>
      <c r="E12" s="46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</row>
    <row r="13" spans="1:17" x14ac:dyDescent="0.35">
      <c r="A13" s="1"/>
      <c r="B13" s="46"/>
      <c r="C13" s="46"/>
      <c r="D13" s="44"/>
      <c r="E13" s="44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</row>
    <row r="14" spans="1:17" x14ac:dyDescent="0.35">
      <c r="A14" s="1"/>
      <c r="B14" s="45"/>
      <c r="C14" s="45"/>
      <c r="D14" s="43"/>
      <c r="E14" s="43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23B704-24FE-400C-8517-B279B193BEAB}">
          <x14:formula1>
            <xm:f>Data!$C$8:$C$15</xm:f>
          </x14:formula1>
          <xm:sqref>D8</xm:sqref>
        </x14:dataValidation>
        <x14:dataValidation type="list" allowBlank="1" showInputMessage="1" showErrorMessage="1" xr:uid="{38099953-2701-4A9C-AA07-0A07810D8929}">
          <x14:formula1>
            <xm:f>Data!$P$2:$P$3</xm:f>
          </x14:formula1>
          <xm:sqref>D7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B394-6CF2-471E-8F2E-C44630AE4A6D}">
  <sheetPr codeName="Hoja12"/>
  <dimension ref="A1:Q16"/>
  <sheetViews>
    <sheetView zoomScale="70" zoomScaleNormal="7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8.582031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2315</v>
      </c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17" x14ac:dyDescent="0.35">
      <c r="A2" s="1"/>
      <c r="B2" s="425" t="s">
        <v>2098</v>
      </c>
      <c r="C2" s="426"/>
      <c r="D2" s="427"/>
      <c r="E2" s="1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</row>
    <row r="3" spans="1:17" x14ac:dyDescent="0.35">
      <c r="A3" s="1"/>
      <c r="B3" s="428"/>
      <c r="C3" s="429"/>
      <c r="D3" s="430"/>
      <c r="E3" s="1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4" spans="1:17" ht="16" thickBot="1" x14ac:dyDescent="0.4">
      <c r="A4" s="1"/>
      <c r="B4" s="431"/>
      <c r="C4" s="432"/>
      <c r="D4" s="433"/>
      <c r="E4" s="1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</row>
    <row r="5" spans="1:17" ht="21.5" thickBot="1" x14ac:dyDescent="0.4">
      <c r="A5" s="1"/>
      <c r="B5" s="109" t="s">
        <v>2196</v>
      </c>
      <c r="C5" s="110"/>
      <c r="D5" s="120"/>
      <c r="E5" s="4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</row>
    <row r="7" spans="1:17" ht="46.5" x14ac:dyDescent="0.35">
      <c r="A7" s="1"/>
      <c r="B7" s="111" t="s">
        <v>2208</v>
      </c>
      <c r="C7" s="106" t="s">
        <v>2207</v>
      </c>
      <c r="D7" s="126"/>
      <c r="E7" s="4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</row>
    <row r="8" spans="1:17" ht="62" x14ac:dyDescent="0.35">
      <c r="A8" s="1"/>
      <c r="B8" s="111" t="s">
        <v>2209</v>
      </c>
      <c r="C8" s="106" t="s">
        <v>2179</v>
      </c>
      <c r="D8" s="127"/>
      <c r="E8" s="1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</row>
    <row r="9" spans="1:17" x14ac:dyDescent="0.35">
      <c r="A9" s="1"/>
      <c r="B9" s="114" t="s">
        <v>2180</v>
      </c>
      <c r="C9" s="107"/>
      <c r="D9" s="115"/>
      <c r="E9" s="1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</row>
    <row r="10" spans="1:17" ht="46.5" x14ac:dyDescent="0.35">
      <c r="A10" s="1"/>
      <c r="B10" s="111" t="s">
        <v>2210</v>
      </c>
      <c r="C10" s="105" t="s">
        <v>2214</v>
      </c>
      <c r="D10" s="113"/>
      <c r="E10" s="44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</row>
    <row r="11" spans="1:17" ht="31" x14ac:dyDescent="0.35">
      <c r="A11" s="1"/>
      <c r="B11" s="111" t="s">
        <v>2211</v>
      </c>
      <c r="C11" s="105" t="s">
        <v>2310</v>
      </c>
      <c r="D11" s="113"/>
      <c r="E11" s="44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</row>
    <row r="12" spans="1:17" ht="31" x14ac:dyDescent="0.35">
      <c r="A12" s="1"/>
      <c r="B12" s="111" t="s">
        <v>2212</v>
      </c>
      <c r="C12" s="105" t="s">
        <v>2311</v>
      </c>
      <c r="D12" s="113"/>
      <c r="E12" s="44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</row>
    <row r="13" spans="1:17" ht="16" thickBot="1" x14ac:dyDescent="0.4">
      <c r="A13" s="1"/>
      <c r="B13" s="116" t="s">
        <v>2213</v>
      </c>
      <c r="C13" s="117" t="s">
        <v>2056</v>
      </c>
      <c r="D13" s="118" t="str">
        <f>IFERROR(((D11-D12)/D11),"Cálculo automático")</f>
        <v>Cálculo automático</v>
      </c>
      <c r="E13" s="4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</row>
    <row r="14" spans="1:17" x14ac:dyDescent="0.35">
      <c r="A14" s="1"/>
      <c r="B14" s="46"/>
      <c r="C14" s="46"/>
      <c r="D14" s="44"/>
      <c r="E14" s="44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</row>
    <row r="15" spans="1:17" x14ac:dyDescent="0.35">
      <c r="A15" s="1"/>
      <c r="B15" s="45"/>
      <c r="C15" s="45"/>
      <c r="D15" s="43"/>
      <c r="E15" s="43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</row>
    <row r="16" spans="1:17" x14ac:dyDescent="0.35"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2F3069-F9F7-40EC-870F-332E1DBB6B90}">
          <x14:formula1>
            <xm:f>Data!$P$2:$P$3</xm:f>
          </x14:formula1>
          <xm:sqref>D7</xm:sqref>
        </x14:dataValidation>
        <x14:dataValidation type="list" allowBlank="1" showInputMessage="1" showErrorMessage="1" xr:uid="{98614C2C-2471-4EF4-9BE8-28A6A8F344A0}">
          <x14:formula1>
            <xm:f>Data!$C$20:$C$23</xm:f>
          </x14:formula1>
          <xm:sqref>D8</xm:sqref>
        </x14:dataValidation>
        <x14:dataValidation type="list" allowBlank="1" showInputMessage="1" showErrorMessage="1" xr:uid="{FDE9D10B-7D15-44E3-A7BA-9CA52DD9BEDE}">
          <x14:formula1>
            <xm:f>Data!$Q$2:$Q$11</xm:f>
          </x14:formula1>
          <xm:sqref>D10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F339-0C4B-4C0B-9FB0-3E11913EB8DD}">
  <sheetPr codeName="Hoja13"/>
  <dimension ref="A1:Q15"/>
  <sheetViews>
    <sheetView zoomScale="80" zoomScaleNormal="80" workbookViewId="0">
      <selection activeCell="D12" sqref="D12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2317</v>
      </c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17" x14ac:dyDescent="0.35">
      <c r="A2" s="1"/>
      <c r="B2" s="425" t="s">
        <v>2098</v>
      </c>
      <c r="C2" s="426"/>
      <c r="D2" s="427"/>
      <c r="E2" s="1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x14ac:dyDescent="0.35">
      <c r="A3" s="1"/>
      <c r="B3" s="428"/>
      <c r="C3" s="429"/>
      <c r="D3" s="430"/>
      <c r="E3" s="1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17" ht="16" thickBot="1" x14ac:dyDescent="0.4">
      <c r="A4" s="1"/>
      <c r="B4" s="431"/>
      <c r="C4" s="432"/>
      <c r="D4" s="433"/>
      <c r="E4" s="1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21.5" thickBot="1" x14ac:dyDescent="0.4">
      <c r="A5" s="1"/>
      <c r="B5" s="109" t="s">
        <v>2198</v>
      </c>
      <c r="C5" s="110"/>
      <c r="D5" s="120"/>
      <c r="E5" s="46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</row>
    <row r="7" spans="1:17" ht="31" x14ac:dyDescent="0.35">
      <c r="A7" s="1"/>
      <c r="B7" s="111" t="s">
        <v>2224</v>
      </c>
      <c r="C7" s="106" t="s">
        <v>2049</v>
      </c>
      <c r="D7" s="112"/>
      <c r="E7" s="46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</row>
    <row r="8" spans="1:17" ht="62" x14ac:dyDescent="0.35">
      <c r="A8" s="1"/>
      <c r="B8" s="111" t="s">
        <v>2233</v>
      </c>
      <c r="C8" s="106" t="s">
        <v>2179</v>
      </c>
      <c r="D8" s="113" t="s">
        <v>2113</v>
      </c>
      <c r="E8" s="1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</row>
    <row r="9" spans="1:17" x14ac:dyDescent="0.35">
      <c r="A9" s="1"/>
      <c r="B9" s="114" t="s">
        <v>2180</v>
      </c>
      <c r="C9" s="107"/>
      <c r="D9" s="115"/>
      <c r="E9" s="1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</row>
    <row r="10" spans="1:17" ht="46.5" x14ac:dyDescent="0.35">
      <c r="A10" s="1"/>
      <c r="B10" s="111" t="s">
        <v>2225</v>
      </c>
      <c r="C10" s="105" t="s">
        <v>2229</v>
      </c>
      <c r="D10" s="113"/>
      <c r="E10" s="44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</row>
    <row r="11" spans="1:17" x14ac:dyDescent="0.35">
      <c r="A11" s="1"/>
      <c r="B11" s="111" t="s">
        <v>2226</v>
      </c>
      <c r="C11" s="105" t="s">
        <v>2230</v>
      </c>
      <c r="D11" s="113"/>
      <c r="E11" s="4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</row>
    <row r="12" spans="1:17" ht="31" x14ac:dyDescent="0.35">
      <c r="A12" s="1"/>
      <c r="B12" s="121" t="s">
        <v>2227</v>
      </c>
      <c r="C12" s="105" t="s">
        <v>2231</v>
      </c>
      <c r="D12" s="122"/>
      <c r="E12" s="44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</row>
    <row r="13" spans="1:17" ht="31.5" thickBot="1" x14ac:dyDescent="0.4">
      <c r="A13" s="1"/>
      <c r="B13" s="116" t="s">
        <v>2228</v>
      </c>
      <c r="C13" s="105" t="s">
        <v>2232</v>
      </c>
      <c r="D13" s="118"/>
      <c r="E13" s="46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</row>
    <row r="14" spans="1:17" x14ac:dyDescent="0.35">
      <c r="A14" s="1"/>
      <c r="B14" s="46"/>
      <c r="C14" s="46"/>
      <c r="D14" s="44"/>
      <c r="E14" s="44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</row>
    <row r="15" spans="1:17" x14ac:dyDescent="0.35">
      <c r="A15" s="1"/>
      <c r="B15" s="45"/>
      <c r="C15" s="45"/>
      <c r="D15" s="43"/>
      <c r="E15" s="43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FA708D-F656-45B2-9C19-C0439AA20059}">
          <x14:formula1>
            <xm:f>Data!$C$16:$C$19</xm:f>
          </x14:formula1>
          <xm:sqref>D8</xm:sqref>
        </x14:dataValidation>
        <x14:dataValidation type="list" allowBlank="1" showInputMessage="1" showErrorMessage="1" xr:uid="{E62C919B-D56E-4A33-9CB5-E20F9D4DC5C0}">
          <x14:formula1>
            <xm:f>Data!$P$2:$P$3</xm:f>
          </x14:formula1>
          <xm:sqref>D7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04FB-7644-4854-B599-0BF4A0B0454E}">
  <sheetPr codeName="Hoja14"/>
  <dimension ref="A1:Q16"/>
  <sheetViews>
    <sheetView zoomScaleNormal="100" workbookViewId="0">
      <selection activeCell="G1" sqref="G1:Q16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2316</v>
      </c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17" x14ac:dyDescent="0.35">
      <c r="A2" s="1"/>
      <c r="B2" s="425" t="s">
        <v>2098</v>
      </c>
      <c r="C2" s="426"/>
      <c r="D2" s="427"/>
      <c r="E2" s="1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</row>
    <row r="3" spans="1:17" x14ac:dyDescent="0.35">
      <c r="A3" s="1"/>
      <c r="B3" s="428"/>
      <c r="C3" s="429"/>
      <c r="D3" s="430"/>
      <c r="E3" s="1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4" spans="1:17" ht="16" thickBot="1" x14ac:dyDescent="0.4">
      <c r="A4" s="1"/>
      <c r="B4" s="431"/>
      <c r="C4" s="432"/>
      <c r="D4" s="433"/>
      <c r="E4" s="1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</row>
    <row r="5" spans="1:17" ht="21.5" thickBot="1" x14ac:dyDescent="0.4">
      <c r="A5" s="1"/>
      <c r="B5" s="109" t="s">
        <v>2201</v>
      </c>
      <c r="C5" s="110"/>
      <c r="D5" s="120"/>
      <c r="E5" s="4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</row>
    <row r="7" spans="1:17" ht="46.5" x14ac:dyDescent="0.35">
      <c r="A7" s="1"/>
      <c r="B7" s="111" t="s">
        <v>2254</v>
      </c>
      <c r="C7" s="106" t="s">
        <v>2289</v>
      </c>
      <c r="D7" s="112"/>
      <c r="E7" s="4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</row>
    <row r="8" spans="1:17" ht="62" x14ac:dyDescent="0.35">
      <c r="A8" s="1"/>
      <c r="B8" s="111" t="s">
        <v>2255</v>
      </c>
      <c r="C8" s="106" t="s">
        <v>2179</v>
      </c>
      <c r="D8" s="113"/>
      <c r="E8" s="1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</row>
    <row r="9" spans="1:17" x14ac:dyDescent="0.35">
      <c r="A9" s="1"/>
      <c r="B9" s="114" t="s">
        <v>2180</v>
      </c>
      <c r="C9" s="107"/>
      <c r="D9" s="115"/>
      <c r="E9" s="1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</row>
    <row r="10" spans="1:17" ht="46.5" x14ac:dyDescent="0.35">
      <c r="A10" s="1"/>
      <c r="B10" s="111" t="s">
        <v>2256</v>
      </c>
      <c r="C10" s="105" t="s">
        <v>2287</v>
      </c>
      <c r="D10" s="113"/>
      <c r="E10" s="44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</row>
    <row r="11" spans="1:17" ht="46.5" x14ac:dyDescent="0.35">
      <c r="A11" s="1"/>
      <c r="B11" s="111" t="s">
        <v>2257</v>
      </c>
      <c r="C11" s="105" t="s">
        <v>2288</v>
      </c>
      <c r="D11" s="113"/>
      <c r="E11" s="44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</row>
    <row r="12" spans="1:17" ht="16" thickBot="1" x14ac:dyDescent="0.4">
      <c r="A12" s="1"/>
      <c r="B12" s="116" t="s">
        <v>2258</v>
      </c>
      <c r="C12" s="117" t="s">
        <v>2286</v>
      </c>
      <c r="D12" s="118" t="str">
        <f>IFERROR(((D10-D11)/D10),"Cálculo automático")</f>
        <v>Cálculo automático</v>
      </c>
      <c r="E12" s="4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</row>
    <row r="13" spans="1:17" x14ac:dyDescent="0.35">
      <c r="A13" s="1"/>
      <c r="B13" s="46"/>
      <c r="C13" s="46"/>
      <c r="D13" s="44"/>
      <c r="E13" s="44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</row>
    <row r="14" spans="1:17" x14ac:dyDescent="0.35">
      <c r="A14" s="1"/>
      <c r="B14" s="45"/>
      <c r="C14" s="45"/>
      <c r="D14" s="43"/>
      <c r="E14" s="43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</row>
    <row r="15" spans="1:17" x14ac:dyDescent="0.35"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</row>
    <row r="16" spans="1:17" x14ac:dyDescent="0.35"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6"/>
  </mergeCells>
  <dataValidations count="1">
    <dataValidation type="list" allowBlank="1" showInputMessage="1" showErrorMessage="1" sqref="D7" xr:uid="{F308CAD7-E653-4DC8-AEAA-F4BEF76FA790}">
      <formula1>$B$19:$B$20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E555E6-5C71-48C9-9303-CBC6541A7598}">
          <x14:formula1>
            <xm:f>Data!$C$31:$C$32</xm:f>
          </x14:formula1>
          <xm:sqref>D8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D1FB-4B33-45DE-B163-7C05C99C140C}">
  <sheetPr codeName="Hoja15"/>
  <dimension ref="A1:Q14"/>
  <sheetViews>
    <sheetView workbookViewId="0">
      <selection activeCell="G1" sqref="G1:Q14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2318</v>
      </c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17" ht="15.65" customHeight="1" x14ac:dyDescent="0.35">
      <c r="A2" s="1"/>
      <c r="B2" s="425" t="s">
        <v>2098</v>
      </c>
      <c r="C2" s="426"/>
      <c r="D2" s="427"/>
      <c r="E2" s="1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ht="15.65" customHeight="1" x14ac:dyDescent="0.35">
      <c r="A3" s="1"/>
      <c r="B3" s="428"/>
      <c r="C3" s="429"/>
      <c r="D3" s="430"/>
      <c r="E3" s="1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17" ht="16" customHeight="1" thickBot="1" x14ac:dyDescent="0.4">
      <c r="A4" s="1"/>
      <c r="B4" s="431"/>
      <c r="C4" s="432"/>
      <c r="D4" s="433"/>
      <c r="E4" s="1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21.5" thickBot="1" x14ac:dyDescent="0.4">
      <c r="A5" s="1"/>
      <c r="B5" s="109" t="s">
        <v>2202</v>
      </c>
      <c r="C5" s="110"/>
      <c r="D5" s="120"/>
      <c r="E5" s="46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17" ht="15.65" customHeight="1" x14ac:dyDescent="0.35">
      <c r="A6" s="1"/>
      <c r="B6" s="434" t="s">
        <v>2046</v>
      </c>
      <c r="C6" s="435"/>
      <c r="D6" s="119" t="s">
        <v>2176</v>
      </c>
      <c r="E6" s="46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</row>
    <row r="7" spans="1:17" ht="46.5" x14ac:dyDescent="0.35">
      <c r="A7" s="1"/>
      <c r="B7" s="111" t="s">
        <v>2259</v>
      </c>
      <c r="C7" s="106" t="s">
        <v>2292</v>
      </c>
      <c r="D7" s="112"/>
      <c r="E7" s="46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</row>
    <row r="8" spans="1:17" ht="62" x14ac:dyDescent="0.35">
      <c r="A8" s="1"/>
      <c r="B8" s="111" t="s">
        <v>2260</v>
      </c>
      <c r="C8" s="106" t="s">
        <v>2179</v>
      </c>
      <c r="D8" s="113"/>
      <c r="E8" s="1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</row>
    <row r="9" spans="1:17" ht="15.65" customHeight="1" x14ac:dyDescent="0.35">
      <c r="A9" s="1"/>
      <c r="B9" s="114" t="s">
        <v>2180</v>
      </c>
      <c r="C9" s="107"/>
      <c r="D9" s="115"/>
      <c r="E9" s="1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</row>
    <row r="10" spans="1:17" ht="46.5" x14ac:dyDescent="0.35">
      <c r="A10" s="1"/>
      <c r="B10" s="111" t="s">
        <v>2261</v>
      </c>
      <c r="C10" s="105" t="s">
        <v>2293</v>
      </c>
      <c r="D10" s="113"/>
      <c r="E10" s="44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</row>
    <row r="11" spans="1:17" ht="46.5" x14ac:dyDescent="0.35">
      <c r="A11" s="1"/>
      <c r="B11" s="111" t="s">
        <v>2262</v>
      </c>
      <c r="C11" s="105" t="s">
        <v>2294</v>
      </c>
      <c r="D11" s="113"/>
      <c r="E11" s="4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</row>
    <row r="12" spans="1:17" ht="16" customHeight="1" thickBot="1" x14ac:dyDescent="0.4">
      <c r="A12" s="1"/>
      <c r="B12" s="116" t="s">
        <v>2263</v>
      </c>
      <c r="C12" s="117" t="s">
        <v>2306</v>
      </c>
      <c r="D12" s="118" t="str">
        <f>IFERROR(((D11)/D10),"Cálculo automático")</f>
        <v>Cálculo automático</v>
      </c>
      <c r="E12" s="46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</row>
    <row r="13" spans="1:17" ht="15.65" customHeight="1" x14ac:dyDescent="0.35">
      <c r="A13" s="1"/>
      <c r="B13" s="46"/>
      <c r="C13" s="46"/>
      <c r="D13" s="44"/>
      <c r="E13" s="44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</row>
    <row r="14" spans="1:17" ht="15.65" customHeight="1" x14ac:dyDescent="0.35">
      <c r="A14" s="1"/>
      <c r="B14" s="45"/>
      <c r="C14" s="45"/>
      <c r="D14" s="43"/>
      <c r="E14" s="43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</row>
  </sheetData>
  <protectedRanges>
    <protectedRange sqref="D7:D8" name="Rango7_2"/>
    <protectedRange sqref="D10:D11" name="Rango6_2"/>
  </protectedRanges>
  <mergeCells count="3">
    <mergeCell ref="B2:D4"/>
    <mergeCell ref="B6:C6"/>
    <mergeCell ref="G1:Q14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0A60EC-C8D8-4A9C-9E5B-BD0ACC0C558F}">
          <x14:formula1>
            <xm:f>Data!$P$2:$P$3</xm:f>
          </x14:formula1>
          <xm:sqref>D7</xm:sqref>
        </x14:dataValidation>
        <x14:dataValidation type="list" allowBlank="1" showInputMessage="1" showErrorMessage="1" xr:uid="{39CBCA74-BC87-4406-8ABD-F750ED967273}">
          <x14:formula1>
            <xm:f>Data!$C$33:$C$35</xm:f>
          </x14:formula1>
          <xm:sqref>D8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5300-6507-47F9-9338-733C8BB7FFB4}">
  <sheetPr codeName="Hoja16"/>
  <dimension ref="A1:R16"/>
  <sheetViews>
    <sheetView topLeftCell="C1" zoomScale="84" workbookViewId="0">
      <selection activeCell="D8" sqref="D8:E8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5" width="55.25" style="65" customWidth="1"/>
    <col min="6" max="6" width="4.83203125" style="65" customWidth="1"/>
    <col min="7" max="16384" width="10.58203125" style="65"/>
  </cols>
  <sheetData>
    <row r="1" spans="1:18" ht="16" customHeight="1" thickBot="1" x14ac:dyDescent="0.4">
      <c r="A1" s="1"/>
      <c r="B1" s="1"/>
      <c r="C1" s="1"/>
      <c r="D1" s="1"/>
      <c r="E1" s="1"/>
      <c r="F1" s="1"/>
      <c r="H1" s="436" t="s">
        <v>2314</v>
      </c>
      <c r="I1" s="436"/>
      <c r="J1" s="436"/>
      <c r="K1" s="436"/>
      <c r="L1" s="436"/>
      <c r="M1" s="436"/>
      <c r="N1" s="436"/>
      <c r="O1" s="436"/>
      <c r="P1" s="436"/>
      <c r="Q1" s="436"/>
      <c r="R1" s="436"/>
    </row>
    <row r="2" spans="1:18" ht="15.65" customHeight="1" x14ac:dyDescent="0.35">
      <c r="A2" s="1"/>
      <c r="B2" s="439" t="s">
        <v>2098</v>
      </c>
      <c r="C2" s="440"/>
      <c r="D2" s="440"/>
      <c r="E2" s="441"/>
      <c r="F2" s="1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</row>
    <row r="3" spans="1:18" ht="15.65" customHeight="1" x14ac:dyDescent="0.35">
      <c r="A3" s="1"/>
      <c r="B3" s="442"/>
      <c r="C3" s="443"/>
      <c r="D3" s="443"/>
      <c r="E3" s="444"/>
      <c r="F3" s="1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</row>
    <row r="4" spans="1:18" ht="16" customHeight="1" thickBot="1" x14ac:dyDescent="0.4">
      <c r="A4" s="1"/>
      <c r="B4" s="445"/>
      <c r="C4" s="446"/>
      <c r="D4" s="446"/>
      <c r="E4" s="447"/>
      <c r="F4" s="1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</row>
    <row r="5" spans="1:18" ht="21.5" thickBot="1" x14ac:dyDescent="0.4">
      <c r="A5" s="1"/>
      <c r="B5" s="109" t="s">
        <v>2203</v>
      </c>
      <c r="C5" s="110"/>
      <c r="D5" s="131"/>
      <c r="E5" s="110"/>
      <c r="F5" s="4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</row>
    <row r="6" spans="1:18" ht="15.65" customHeight="1" x14ac:dyDescent="0.35">
      <c r="A6" s="1"/>
      <c r="B6" s="434" t="s">
        <v>2046</v>
      </c>
      <c r="C6" s="435"/>
      <c r="D6" s="449" t="s">
        <v>2176</v>
      </c>
      <c r="E6" s="450"/>
      <c r="F6" s="4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</row>
    <row r="7" spans="1:18" ht="46.5" x14ac:dyDescent="0.35">
      <c r="A7" s="1"/>
      <c r="B7" s="111" t="s">
        <v>2249</v>
      </c>
      <c r="C7" s="106" t="s">
        <v>2301</v>
      </c>
      <c r="D7" s="448"/>
      <c r="E7" s="448"/>
      <c r="F7" s="4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</row>
    <row r="8" spans="1:18" ht="62" x14ac:dyDescent="0.35">
      <c r="A8" s="1"/>
      <c r="B8" s="111" t="s">
        <v>2250</v>
      </c>
      <c r="C8" s="106" t="s">
        <v>2179</v>
      </c>
      <c r="D8" s="438" t="s">
        <v>2297</v>
      </c>
      <c r="E8" s="438"/>
      <c r="F8" s="1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</row>
    <row r="9" spans="1:18" ht="15.65" customHeight="1" x14ac:dyDescent="0.35">
      <c r="A9" s="1"/>
      <c r="B9" s="114" t="s">
        <v>2180</v>
      </c>
      <c r="C9" s="107"/>
      <c r="D9" s="128"/>
      <c r="E9" s="125"/>
      <c r="F9" s="1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</row>
    <row r="10" spans="1:18" ht="46" customHeight="1" x14ac:dyDescent="0.35">
      <c r="A10" s="1"/>
      <c r="B10" s="111" t="s">
        <v>2251</v>
      </c>
      <c r="C10" s="132" t="s">
        <v>2305</v>
      </c>
      <c r="D10" s="438"/>
      <c r="E10" s="438"/>
      <c r="F10" s="44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</row>
    <row r="11" spans="1:18" ht="37.5" customHeight="1" x14ac:dyDescent="0.35">
      <c r="A11" s="1"/>
      <c r="B11" s="111" t="s">
        <v>2251</v>
      </c>
      <c r="C11" s="105" t="s">
        <v>2299</v>
      </c>
      <c r="D11" s="127"/>
      <c r="E11" s="129" t="str">
        <f>IF(D8=Data!C78,"Leed",IF(CS!D8=Data!C79,"Metros cúbicos de agua consumida sin proyecto/año",IF(CS!D8=Data!C80,"kWh consumidos sin proyecto/año",IF(CS!D8=Data!C81,"Toneladas de material usado en la construcción","Unidades"))))</f>
        <v>kWh consumidos sin proyecto/año</v>
      </c>
      <c r="F11" s="44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</row>
    <row r="12" spans="1:18" ht="37.5" customHeight="1" x14ac:dyDescent="0.35">
      <c r="A12" s="1"/>
      <c r="B12" s="111" t="s">
        <v>2252</v>
      </c>
      <c r="C12" s="105" t="s">
        <v>2300</v>
      </c>
      <c r="D12" s="127"/>
      <c r="E12" s="129" t="str">
        <f>IF(D8=Data!C78,"Leed",IF(CS!D8=Data!C79,"Metros cúbicos de agua ahorrada con proyecto/año",IF(CS!D8=Data!C80,"kWh ahorrados con el proyecto/año",IF(CS!D8=Data!C81,"Toneladas de material usado en la construcción con menor menor huella energética","Unidades"))))</f>
        <v>kWh ahorrados con el proyecto/año</v>
      </c>
      <c r="F12" s="44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</row>
    <row r="13" spans="1:18" ht="35.15" customHeight="1" x14ac:dyDescent="0.35">
      <c r="A13" s="1"/>
      <c r="B13" s="111" t="s">
        <v>2253</v>
      </c>
      <c r="C13" s="105" t="s">
        <v>2298</v>
      </c>
      <c r="D13" s="130" t="str">
        <f>IFERROR(((D12)/D11),"Cálculo automático")</f>
        <v>Cálculo automático</v>
      </c>
      <c r="E13" s="129" t="s">
        <v>2026</v>
      </c>
      <c r="F13" s="44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</row>
    <row r="14" spans="1:18" ht="66.650000000000006" customHeight="1" x14ac:dyDescent="0.35">
      <c r="A14" s="1"/>
      <c r="B14" s="111" t="s">
        <v>2304</v>
      </c>
      <c r="C14" s="132" t="s">
        <v>2303</v>
      </c>
      <c r="D14" s="438"/>
      <c r="E14" s="438"/>
      <c r="F14" s="44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</row>
    <row r="15" spans="1:18" x14ac:dyDescent="0.35">
      <c r="A15" s="1"/>
      <c r="B15" s="46"/>
      <c r="C15" s="46"/>
      <c r="D15" s="44"/>
      <c r="E15" s="44"/>
      <c r="F15" s="44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</row>
    <row r="16" spans="1:18" x14ac:dyDescent="0.35">
      <c r="A16" s="1"/>
      <c r="B16" s="45"/>
      <c r="C16" s="45"/>
      <c r="D16" s="43"/>
      <c r="E16" s="43"/>
      <c r="F16" s="43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</row>
  </sheetData>
  <protectedRanges>
    <protectedRange sqref="D7:E8" name="Rango7_2"/>
    <protectedRange sqref="D10:D12 E10:E13 D14:E14" name="Rango6_2"/>
  </protectedRanges>
  <mergeCells count="8">
    <mergeCell ref="H1:R16"/>
    <mergeCell ref="D10:E10"/>
    <mergeCell ref="B2:E4"/>
    <mergeCell ref="D14:E14"/>
    <mergeCell ref="B6:C6"/>
    <mergeCell ref="D7:E7"/>
    <mergeCell ref="D8:E8"/>
    <mergeCell ref="D6:E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EF9E6B-0EB4-4604-A44B-0E5D75DDB2CF}">
          <x14:formula1>
            <xm:f>Data!$C$78:$C$81</xm:f>
          </x14:formula1>
          <xm:sqref>D8</xm:sqref>
        </x14:dataValidation>
        <x14:dataValidation type="list" allowBlank="1" showInputMessage="1" showErrorMessage="1" xr:uid="{4F7C9129-408E-4C7E-B60A-BB4E31D8A4B2}">
          <x14:formula1>
            <xm:f>Data!$P$2:$P$3</xm:f>
          </x14:formula1>
          <xm:sqref>D7:E7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39D3-CAD3-4452-A7F6-B76B3634ADDC}">
  <sheetPr codeName="Hoja17"/>
  <dimension ref="A1:Q15"/>
  <sheetViews>
    <sheetView zoomScale="70" zoomScaleNormal="70" workbookViewId="0">
      <selection activeCell="D12" sqref="D12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2319</v>
      </c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17" x14ac:dyDescent="0.35">
      <c r="A2" s="1"/>
      <c r="B2" s="425" t="s">
        <v>2098</v>
      </c>
      <c r="C2" s="426"/>
      <c r="D2" s="427"/>
      <c r="E2" s="1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x14ac:dyDescent="0.35">
      <c r="A3" s="1"/>
      <c r="B3" s="428"/>
      <c r="C3" s="429"/>
      <c r="D3" s="430"/>
      <c r="E3" s="1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17" ht="16" thickBot="1" x14ac:dyDescent="0.4">
      <c r="A4" s="1"/>
      <c r="B4" s="431"/>
      <c r="C4" s="432"/>
      <c r="D4" s="433"/>
      <c r="E4" s="1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21.5" thickBot="1" x14ac:dyDescent="0.4">
      <c r="A5" s="1"/>
      <c r="B5" s="109" t="s">
        <v>2200</v>
      </c>
      <c r="C5" s="110"/>
      <c r="D5" s="120"/>
      <c r="E5" s="46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</row>
    <row r="7" spans="1:17" ht="31" x14ac:dyDescent="0.35">
      <c r="A7" s="1"/>
      <c r="B7" s="105" t="s">
        <v>2242</v>
      </c>
      <c r="C7" s="123" t="s">
        <v>2241</v>
      </c>
      <c r="D7" s="112"/>
      <c r="E7" s="46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</row>
    <row r="8" spans="1:17" ht="62" x14ac:dyDescent="0.35">
      <c r="A8" s="1"/>
      <c r="B8" s="105" t="s">
        <v>2243</v>
      </c>
      <c r="C8" s="106" t="s">
        <v>2179</v>
      </c>
      <c r="D8" s="113" t="s">
        <v>2094</v>
      </c>
      <c r="E8" s="1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</row>
    <row r="9" spans="1:17" x14ac:dyDescent="0.35">
      <c r="A9" s="1"/>
      <c r="B9" s="114" t="s">
        <v>2180</v>
      </c>
      <c r="C9" s="107"/>
      <c r="D9" s="115"/>
      <c r="E9" s="1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</row>
    <row r="10" spans="1:17" ht="46.5" x14ac:dyDescent="0.35">
      <c r="A10" s="1"/>
      <c r="B10" s="105" t="s">
        <v>2244</v>
      </c>
      <c r="C10" s="105" t="s">
        <v>2245</v>
      </c>
      <c r="D10" s="113"/>
      <c r="E10" s="44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</row>
    <row r="11" spans="1:17" x14ac:dyDescent="0.35">
      <c r="A11" s="1"/>
      <c r="B11" s="105" t="s">
        <v>2246</v>
      </c>
      <c r="C11" s="105" t="s">
        <v>2230</v>
      </c>
      <c r="D11" s="113"/>
      <c r="E11" s="4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</row>
    <row r="12" spans="1:17" ht="31" x14ac:dyDescent="0.35">
      <c r="A12" s="1"/>
      <c r="B12" s="105" t="s">
        <v>2247</v>
      </c>
      <c r="C12" s="105" t="s">
        <v>2231</v>
      </c>
      <c r="D12" s="122"/>
      <c r="E12" s="44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</row>
    <row r="13" spans="1:17" ht="31.5" thickBot="1" x14ac:dyDescent="0.4">
      <c r="A13" s="1"/>
      <c r="B13" s="105" t="s">
        <v>2248</v>
      </c>
      <c r="C13" s="105" t="s">
        <v>2232</v>
      </c>
      <c r="D13" s="118"/>
      <c r="E13" s="46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</row>
    <row r="14" spans="1:17" x14ac:dyDescent="0.35">
      <c r="A14" s="1"/>
      <c r="B14" s="46"/>
      <c r="C14" s="46"/>
      <c r="D14" s="44"/>
      <c r="E14" s="44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</row>
    <row r="15" spans="1:17" x14ac:dyDescent="0.35">
      <c r="A15" s="1"/>
      <c r="B15" s="45"/>
      <c r="C15" s="45"/>
      <c r="D15" s="43"/>
      <c r="E15" s="43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4"/>
  </mergeCells>
  <dataValidations count="1">
    <dataValidation type="list" allowBlank="1" showInputMessage="1" showErrorMessage="1" sqref="D7" xr:uid="{075C0A2A-3E4B-4DE2-ACDB-7B3471AEE9C3}">
      <formula1>$B$20:$B$21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D98EB9-EC59-48DB-BB76-5BE5012EDE06}">
          <x14:formula1>
            <xm:f>Data!$C$87:$C$90</xm:f>
          </x14:formula1>
          <xm:sqref>D8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3E57-1F78-4866-A0DF-F2B6A8BBA1D5}">
  <sheetPr codeName="Hoja18"/>
  <dimension ref="A1:Q15"/>
  <sheetViews>
    <sheetView zoomScale="80" zoomScaleNormal="80" workbookViewId="0">
      <selection activeCell="K21" sqref="K21"/>
    </sheetView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17" ht="16" thickBot="1" x14ac:dyDescent="0.4">
      <c r="A1" s="1"/>
      <c r="B1" s="1"/>
      <c r="C1" s="1"/>
      <c r="D1" s="1"/>
      <c r="E1" s="1"/>
      <c r="G1" s="436" t="s">
        <v>2319</v>
      </c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17" x14ac:dyDescent="0.35">
      <c r="A2" s="1"/>
      <c r="B2" s="425" t="s">
        <v>2098</v>
      </c>
      <c r="C2" s="426"/>
      <c r="D2" s="427"/>
      <c r="E2" s="1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7" x14ac:dyDescent="0.35">
      <c r="A3" s="1"/>
      <c r="B3" s="428"/>
      <c r="C3" s="429"/>
      <c r="D3" s="430"/>
      <c r="E3" s="1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17" ht="16" thickBot="1" x14ac:dyDescent="0.4">
      <c r="A4" s="1"/>
      <c r="B4" s="431"/>
      <c r="C4" s="432"/>
      <c r="D4" s="433"/>
      <c r="E4" s="1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17" ht="21.5" thickBot="1" x14ac:dyDescent="0.4">
      <c r="A5" s="1"/>
      <c r="B5" s="109" t="s">
        <v>2283</v>
      </c>
      <c r="C5" s="110"/>
      <c r="D5" s="120"/>
      <c r="E5" s="46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17" x14ac:dyDescent="0.35">
      <c r="A6" s="1"/>
      <c r="B6" s="434" t="s">
        <v>2046</v>
      </c>
      <c r="C6" s="435"/>
      <c r="D6" s="119" t="s">
        <v>2176</v>
      </c>
      <c r="E6" s="46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</row>
    <row r="7" spans="1:17" ht="62" x14ac:dyDescent="0.35">
      <c r="A7" s="1"/>
      <c r="B7" s="105" t="s">
        <v>2275</v>
      </c>
      <c r="C7" s="123" t="s">
        <v>2276</v>
      </c>
      <c r="D7" s="112"/>
      <c r="E7" s="46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</row>
    <row r="8" spans="1:17" ht="45.65" customHeight="1" x14ac:dyDescent="0.35">
      <c r="A8" s="1"/>
      <c r="B8" s="105" t="s">
        <v>2277</v>
      </c>
      <c r="C8" s="106" t="s">
        <v>2050</v>
      </c>
      <c r="D8" s="113"/>
      <c r="E8" s="1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</row>
    <row r="9" spans="1:17" x14ac:dyDescent="0.35">
      <c r="A9" s="1"/>
      <c r="B9" s="114" t="s">
        <v>2180</v>
      </c>
      <c r="C9" s="107"/>
      <c r="D9" s="115"/>
      <c r="E9" s="1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</row>
    <row r="10" spans="1:17" x14ac:dyDescent="0.35">
      <c r="A10" s="1"/>
      <c r="B10" s="105" t="s">
        <v>2278</v>
      </c>
      <c r="C10" s="105" t="s">
        <v>2268</v>
      </c>
      <c r="D10" s="113"/>
      <c r="E10" s="44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</row>
    <row r="11" spans="1:17" ht="31" x14ac:dyDescent="0.35">
      <c r="A11" s="1"/>
      <c r="B11" s="105" t="s">
        <v>2279</v>
      </c>
      <c r="C11" s="105" t="s">
        <v>2270</v>
      </c>
      <c r="D11" s="113"/>
      <c r="E11" s="4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</row>
    <row r="12" spans="1:17" ht="31" x14ac:dyDescent="0.35">
      <c r="A12" s="1"/>
      <c r="B12" s="105" t="s">
        <v>2280</v>
      </c>
      <c r="C12" s="105" t="s">
        <v>2281</v>
      </c>
      <c r="D12" s="122"/>
      <c r="E12" s="44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</row>
    <row r="13" spans="1:17" ht="16" thickBot="1" x14ac:dyDescent="0.4">
      <c r="A13" s="1"/>
      <c r="B13" s="105" t="s">
        <v>2282</v>
      </c>
      <c r="C13" s="105" t="s">
        <v>2274</v>
      </c>
      <c r="D13" s="118"/>
      <c r="E13" s="46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</row>
    <row r="14" spans="1:17" x14ac:dyDescent="0.35">
      <c r="A14" s="1"/>
      <c r="B14" s="46"/>
      <c r="C14" s="46"/>
      <c r="D14" s="44"/>
      <c r="E14" s="44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</row>
    <row r="15" spans="1:17" x14ac:dyDescent="0.35">
      <c r="A15" s="1"/>
      <c r="B15" s="45"/>
      <c r="C15" s="45"/>
      <c r="D15" s="43"/>
      <c r="E15" s="43"/>
    </row>
  </sheetData>
  <protectedRanges>
    <protectedRange sqref="D7:D8" name="Rango7_2"/>
    <protectedRange sqref="D10:D12" name="Rango6_2"/>
  </protectedRanges>
  <mergeCells count="3">
    <mergeCell ref="B2:D4"/>
    <mergeCell ref="B6:C6"/>
    <mergeCell ref="G1:Q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9A22BF-4E5D-4939-8CB3-763DBDD2D35F}">
          <x14:formula1>
            <xm:f>Data!$P$2:$P$3</xm:f>
          </x14:formula1>
          <xm:sqref>D7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258D-BDD7-48EC-A047-6649FC25E1C1}">
  <sheetPr codeName="Hoja19">
    <tabColor rgb="FF002060"/>
  </sheetPr>
  <dimension ref="A1:L27"/>
  <sheetViews>
    <sheetView workbookViewId="0">
      <selection activeCell="I24" sqref="A1:XFD1048576"/>
    </sheetView>
  </sheetViews>
  <sheetFormatPr baseColWidth="10" defaultRowHeight="15.5" x14ac:dyDescent="0.35"/>
  <sheetData>
    <row r="1" spans="1:12" x14ac:dyDescent="0.35">
      <c r="A1" s="34" t="s">
        <v>2012</v>
      </c>
      <c r="B1" s="34" t="s">
        <v>11</v>
      </c>
      <c r="C1" s="34" t="s">
        <v>20</v>
      </c>
      <c r="D1" s="451" t="s">
        <v>2013</v>
      </c>
      <c r="E1" s="451"/>
    </row>
    <row r="2" spans="1:12" x14ac:dyDescent="0.35">
      <c r="A2" s="33">
        <v>1</v>
      </c>
      <c r="B2" s="33">
        <v>100</v>
      </c>
      <c r="C2" s="33">
        <v>0</v>
      </c>
      <c r="D2" s="33" t="e">
        <f>#REF!</f>
        <v>#REF!</v>
      </c>
      <c r="E2" s="33" t="e">
        <f>IF(D2=$B$1,B2,IF(D2=$C$1,C2,"ND"))</f>
        <v>#REF!</v>
      </c>
      <c r="H2" t="s">
        <v>18</v>
      </c>
      <c r="I2">
        <v>18</v>
      </c>
      <c r="K2">
        <v>0</v>
      </c>
      <c r="L2" t="s">
        <v>76</v>
      </c>
    </row>
    <row r="3" spans="1:12" x14ac:dyDescent="0.35">
      <c r="A3" s="33">
        <v>2</v>
      </c>
      <c r="B3" s="33">
        <v>0</v>
      </c>
      <c r="C3" s="33">
        <v>6</v>
      </c>
      <c r="D3" s="33" t="e">
        <f>#REF!</f>
        <v>#REF!</v>
      </c>
      <c r="E3" s="33" t="e">
        <f t="shared" ref="E3:E25" si="0">IF(D3=$B$1,B3,IF(D3=$C$1,C3,"ND"))</f>
        <v>#REF!</v>
      </c>
      <c r="H3" t="s">
        <v>17</v>
      </c>
      <c r="I3">
        <v>6</v>
      </c>
      <c r="K3">
        <v>5</v>
      </c>
      <c r="L3" t="s">
        <v>17</v>
      </c>
    </row>
    <row r="4" spans="1:12" x14ac:dyDescent="0.35">
      <c r="A4" s="33">
        <v>3</v>
      </c>
      <c r="B4" s="33">
        <v>0</v>
      </c>
      <c r="C4" s="33">
        <v>6</v>
      </c>
      <c r="D4" s="33" t="e">
        <f>#REF!</f>
        <v>#REF!</v>
      </c>
      <c r="E4" s="33" t="e">
        <f t="shared" si="0"/>
        <v>#REF!</v>
      </c>
      <c r="K4">
        <v>18</v>
      </c>
      <c r="L4" t="s">
        <v>18</v>
      </c>
    </row>
    <row r="5" spans="1:12" x14ac:dyDescent="0.35">
      <c r="A5" s="33">
        <v>4</v>
      </c>
      <c r="B5" s="33">
        <v>0</v>
      </c>
      <c r="C5" s="33">
        <v>6</v>
      </c>
      <c r="D5" s="33" t="e">
        <f>#REF!</f>
        <v>#REF!</v>
      </c>
      <c r="E5" s="33" t="e">
        <f t="shared" si="0"/>
        <v>#REF!</v>
      </c>
      <c r="K5">
        <v>100</v>
      </c>
      <c r="L5" t="s">
        <v>2010</v>
      </c>
    </row>
    <row r="6" spans="1:12" x14ac:dyDescent="0.35">
      <c r="A6" s="33">
        <v>5</v>
      </c>
      <c r="B6" s="33">
        <v>5</v>
      </c>
      <c r="C6" s="33">
        <v>0</v>
      </c>
      <c r="D6" s="33" t="e">
        <f>#REF!</f>
        <v>#REF!</v>
      </c>
      <c r="E6" s="33" t="e">
        <f t="shared" si="0"/>
        <v>#REF!</v>
      </c>
    </row>
    <row r="7" spans="1:12" x14ac:dyDescent="0.35">
      <c r="A7" s="35">
        <v>7</v>
      </c>
      <c r="B7" s="35">
        <v>18</v>
      </c>
      <c r="C7" s="35">
        <v>0</v>
      </c>
      <c r="D7" s="35" t="e">
        <f>#REF!</f>
        <v>#REF!</v>
      </c>
      <c r="E7" s="35" t="e">
        <f t="shared" si="0"/>
        <v>#REF!</v>
      </c>
    </row>
    <row r="8" spans="1:12" x14ac:dyDescent="0.35">
      <c r="A8" s="33">
        <v>8</v>
      </c>
      <c r="B8" s="33">
        <v>6</v>
      </c>
      <c r="C8" s="33">
        <v>0</v>
      </c>
      <c r="D8" s="33" t="e">
        <f>#REF!</f>
        <v>#REF!</v>
      </c>
      <c r="E8" s="33" t="e">
        <f t="shared" si="0"/>
        <v>#REF!</v>
      </c>
    </row>
    <row r="9" spans="1:12" x14ac:dyDescent="0.35">
      <c r="A9" s="35">
        <v>9</v>
      </c>
      <c r="B9" s="35">
        <v>18</v>
      </c>
      <c r="C9" s="35">
        <v>0</v>
      </c>
      <c r="D9" s="35" t="e">
        <f>#REF!</f>
        <v>#REF!</v>
      </c>
      <c r="E9" s="35" t="e">
        <f t="shared" si="0"/>
        <v>#REF!</v>
      </c>
    </row>
    <row r="10" spans="1:12" x14ac:dyDescent="0.35">
      <c r="A10" s="35">
        <v>10</v>
      </c>
      <c r="B10" s="35">
        <v>18</v>
      </c>
      <c r="C10" s="35">
        <v>0</v>
      </c>
      <c r="D10" s="35" t="e">
        <f>#REF!</f>
        <v>#REF!</v>
      </c>
      <c r="E10" s="35" t="e">
        <f t="shared" si="0"/>
        <v>#REF!</v>
      </c>
    </row>
    <row r="11" spans="1:12" x14ac:dyDescent="0.35">
      <c r="A11" s="33">
        <v>11</v>
      </c>
      <c r="B11" s="33">
        <v>6</v>
      </c>
      <c r="C11" s="33">
        <v>0</v>
      </c>
      <c r="D11" s="33" t="e">
        <f>#REF!</f>
        <v>#REF!</v>
      </c>
      <c r="E11" s="33" t="e">
        <f t="shared" si="0"/>
        <v>#REF!</v>
      </c>
    </row>
    <row r="12" spans="1:12" x14ac:dyDescent="0.35">
      <c r="A12" s="33">
        <v>12</v>
      </c>
      <c r="B12" s="33">
        <v>6</v>
      </c>
      <c r="C12" s="33">
        <v>0</v>
      </c>
      <c r="D12" s="33" t="e">
        <f>#REF!</f>
        <v>#REF!</v>
      </c>
      <c r="E12" s="33" t="e">
        <f t="shared" si="0"/>
        <v>#REF!</v>
      </c>
    </row>
    <row r="13" spans="1:12" x14ac:dyDescent="0.35">
      <c r="A13" s="33">
        <v>13</v>
      </c>
      <c r="B13" s="33">
        <v>6</v>
      </c>
      <c r="C13" s="33">
        <v>0</v>
      </c>
      <c r="D13" s="33" t="e">
        <f>#REF!</f>
        <v>#REF!</v>
      </c>
      <c r="E13" s="33" t="e">
        <f t="shared" si="0"/>
        <v>#REF!</v>
      </c>
    </row>
    <row r="14" spans="1:12" x14ac:dyDescent="0.35">
      <c r="A14" s="33">
        <v>14</v>
      </c>
      <c r="B14" s="33">
        <v>6</v>
      </c>
      <c r="C14" s="33">
        <v>0</v>
      </c>
      <c r="D14" s="33" t="e">
        <f>#REF!</f>
        <v>#REF!</v>
      </c>
      <c r="E14" s="33" t="e">
        <f t="shared" si="0"/>
        <v>#REF!</v>
      </c>
    </row>
    <row r="15" spans="1:12" x14ac:dyDescent="0.35">
      <c r="A15" s="35">
        <v>15</v>
      </c>
      <c r="B15" s="35">
        <v>18</v>
      </c>
      <c r="C15" s="35">
        <v>0</v>
      </c>
      <c r="D15" s="35" t="e">
        <f>#REF!</f>
        <v>#REF!</v>
      </c>
      <c r="E15" s="35" t="e">
        <f t="shared" si="0"/>
        <v>#REF!</v>
      </c>
    </row>
    <row r="16" spans="1:12" x14ac:dyDescent="0.35">
      <c r="A16" s="33">
        <v>16</v>
      </c>
      <c r="B16" s="33">
        <v>6</v>
      </c>
      <c r="C16" s="33">
        <v>0</v>
      </c>
      <c r="D16" s="33" t="e">
        <f>#REF!</f>
        <v>#REF!</v>
      </c>
      <c r="E16" s="33" t="e">
        <f t="shared" si="0"/>
        <v>#REF!</v>
      </c>
    </row>
    <row r="17" spans="1:6" x14ac:dyDescent="0.35">
      <c r="A17" s="33">
        <v>17</v>
      </c>
      <c r="B17" s="33">
        <v>6</v>
      </c>
      <c r="C17" s="33">
        <v>0</v>
      </c>
      <c r="D17" s="33" t="e">
        <f>#REF!</f>
        <v>#REF!</v>
      </c>
      <c r="E17" s="33" t="e">
        <f t="shared" si="0"/>
        <v>#REF!</v>
      </c>
    </row>
    <row r="18" spans="1:6" x14ac:dyDescent="0.35">
      <c r="A18" s="33">
        <v>18</v>
      </c>
      <c r="B18" s="33">
        <v>6</v>
      </c>
      <c r="C18" s="33">
        <v>0</v>
      </c>
      <c r="D18" s="33" t="e">
        <f>#REF!</f>
        <v>#REF!</v>
      </c>
      <c r="E18" s="33" t="e">
        <f t="shared" si="0"/>
        <v>#REF!</v>
      </c>
    </row>
    <row r="19" spans="1:6" x14ac:dyDescent="0.35">
      <c r="A19" s="33" t="s">
        <v>2020</v>
      </c>
      <c r="B19" s="33">
        <v>6</v>
      </c>
      <c r="C19" s="33">
        <v>0</v>
      </c>
      <c r="D19" s="33" t="e">
        <f>#REF!</f>
        <v>#REF!</v>
      </c>
      <c r="E19" s="33" t="e">
        <f t="shared" si="0"/>
        <v>#REF!</v>
      </c>
    </row>
    <row r="20" spans="1:6" x14ac:dyDescent="0.35">
      <c r="A20" s="33" t="s">
        <v>2021</v>
      </c>
      <c r="B20" s="33">
        <v>6</v>
      </c>
      <c r="C20" s="33">
        <v>0</v>
      </c>
      <c r="D20" s="33" t="e">
        <f>#REF!</f>
        <v>#REF!</v>
      </c>
      <c r="E20" s="33" t="e">
        <f t="shared" si="0"/>
        <v>#REF!</v>
      </c>
    </row>
    <row r="21" spans="1:6" x14ac:dyDescent="0.35">
      <c r="A21" s="33" t="s">
        <v>2022</v>
      </c>
      <c r="B21" s="33">
        <v>6</v>
      </c>
      <c r="C21" s="33">
        <v>0</v>
      </c>
      <c r="D21" s="33" t="e">
        <f>#REF!</f>
        <v>#REF!</v>
      </c>
      <c r="E21" s="33" t="e">
        <f t="shared" si="0"/>
        <v>#REF!</v>
      </c>
    </row>
    <row r="22" spans="1:6" x14ac:dyDescent="0.35">
      <c r="A22" s="33" t="s">
        <v>2023</v>
      </c>
      <c r="B22" s="33">
        <v>6</v>
      </c>
      <c r="C22" s="33">
        <v>0</v>
      </c>
      <c r="D22" s="33" t="e">
        <f>#REF!</f>
        <v>#REF!</v>
      </c>
      <c r="E22" s="33" t="e">
        <f t="shared" si="0"/>
        <v>#REF!</v>
      </c>
    </row>
    <row r="23" spans="1:6" x14ac:dyDescent="0.35">
      <c r="A23" s="33" t="s">
        <v>2024</v>
      </c>
      <c r="B23" s="33">
        <v>6</v>
      </c>
      <c r="C23" s="33">
        <v>0</v>
      </c>
      <c r="D23" s="33" t="e">
        <f>#REF!</f>
        <v>#REF!</v>
      </c>
      <c r="E23" s="33" t="e">
        <f t="shared" si="0"/>
        <v>#REF!</v>
      </c>
    </row>
    <row r="24" spans="1:6" x14ac:dyDescent="0.35">
      <c r="A24" s="33" t="s">
        <v>2025</v>
      </c>
      <c r="B24" s="33">
        <v>6</v>
      </c>
      <c r="C24" s="33">
        <v>0</v>
      </c>
      <c r="D24" s="33" t="e">
        <f>#REF!</f>
        <v>#REF!</v>
      </c>
      <c r="E24" s="33" t="e">
        <f t="shared" si="0"/>
        <v>#REF!</v>
      </c>
    </row>
    <row r="25" spans="1:6" x14ac:dyDescent="0.35">
      <c r="A25" s="33" t="s">
        <v>2011</v>
      </c>
      <c r="B25" s="33">
        <v>6</v>
      </c>
      <c r="C25" s="33">
        <v>0</v>
      </c>
      <c r="D25" s="33" t="e">
        <f>#REF!</f>
        <v>#REF!</v>
      </c>
      <c r="E25" s="33" t="e">
        <f t="shared" si="0"/>
        <v>#REF!</v>
      </c>
    </row>
    <row r="26" spans="1:6" x14ac:dyDescent="0.35">
      <c r="E26" t="e">
        <f>IF(F26&gt;0,"ND",SUM(E2:E25))</f>
        <v>#REF!</v>
      </c>
      <c r="F26">
        <f>COUNTIF(E2:E25,"ND")</f>
        <v>0</v>
      </c>
    </row>
    <row r="27" spans="1:6" x14ac:dyDescent="0.35">
      <c r="E27" t="e">
        <f>IF(#REF!=$L$5,$L$5,IF(#REF!="C",#REF!,IFERROR(VLOOKUP(E26,$K$2:$L$5,2,TRUE),"INF INCOMPLETA")))</f>
        <v>#REF!</v>
      </c>
    </row>
  </sheetData>
  <sheetProtection algorithmName="SHA-512" hashValue="aARrZEXmnq0AnZnVY8lFY1OLMRctu29A6Y02x72etdtdoR0jPjVDte6BFAnPCIkXQslQXBjXdt6QHXKNKTpW6g==" saltValue="udTKJsGn2XxbsEUq3fmN3A==" spinCount="100000" sheet="1" objects="1" scenarios="1" selectLockedCells="1" selectUnlockedCells="1"/>
  <mergeCells count="1">
    <mergeCell ref="D1:E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345F-0417-436D-9DDE-B6C4324CEFA9}">
  <sheetPr codeName="Hoja3"/>
  <dimension ref="A1:Q701"/>
  <sheetViews>
    <sheetView topLeftCell="I1" workbookViewId="0">
      <selection activeCell="C82" sqref="C82"/>
    </sheetView>
  </sheetViews>
  <sheetFormatPr baseColWidth="10" defaultRowHeight="15.5" x14ac:dyDescent="0.35"/>
  <cols>
    <col min="2" max="2" width="19.58203125" customWidth="1"/>
  </cols>
  <sheetData>
    <row r="1" spans="1:17" x14ac:dyDescent="0.35">
      <c r="A1" s="92" t="s">
        <v>2100</v>
      </c>
      <c r="B1" s="93" t="s">
        <v>2064</v>
      </c>
      <c r="C1" s="94" t="s">
        <v>2101</v>
      </c>
      <c r="D1" s="47"/>
      <c r="E1" s="47"/>
      <c r="F1" s="47"/>
      <c r="G1" s="47"/>
      <c r="H1" s="47"/>
      <c r="I1" s="49" t="s">
        <v>0</v>
      </c>
      <c r="J1" s="49" t="s">
        <v>1</v>
      </c>
      <c r="K1" s="47"/>
      <c r="L1" s="47"/>
      <c r="Q1" t="s">
        <v>2215</v>
      </c>
    </row>
    <row r="2" spans="1:17" x14ac:dyDescent="0.35">
      <c r="A2" s="195" t="s">
        <v>2065</v>
      </c>
      <c r="B2" s="193" t="s">
        <v>2066</v>
      </c>
      <c r="C2" s="96" t="s">
        <v>2102</v>
      </c>
      <c r="D2" s="47"/>
      <c r="E2" s="47"/>
      <c r="F2" s="47"/>
      <c r="G2" s="47"/>
      <c r="H2" s="47"/>
      <c r="I2" s="50" t="s">
        <v>1937</v>
      </c>
      <c r="J2" s="51" t="s">
        <v>10</v>
      </c>
      <c r="K2" s="48"/>
      <c r="L2" s="47"/>
      <c r="P2" t="s">
        <v>2099</v>
      </c>
      <c r="Q2" s="108" t="s">
        <v>2185</v>
      </c>
    </row>
    <row r="3" spans="1:17" x14ac:dyDescent="0.35">
      <c r="A3" s="196"/>
      <c r="B3" s="194"/>
      <c r="C3" s="96" t="s">
        <v>2053</v>
      </c>
      <c r="D3" s="47"/>
      <c r="E3" s="47"/>
      <c r="F3" s="47"/>
      <c r="G3" s="47"/>
      <c r="H3" s="47"/>
      <c r="I3" s="52">
        <v>11</v>
      </c>
      <c r="J3" s="53" t="s">
        <v>19</v>
      </c>
      <c r="K3" s="48"/>
      <c r="L3" s="47"/>
      <c r="P3" t="s">
        <v>2052</v>
      </c>
      <c r="Q3" s="108" t="s">
        <v>2186</v>
      </c>
    </row>
    <row r="4" spans="1:17" x14ac:dyDescent="0.35">
      <c r="A4" s="196"/>
      <c r="B4" s="194"/>
      <c r="C4" s="96" t="s">
        <v>2103</v>
      </c>
      <c r="D4" s="47"/>
      <c r="E4" s="47"/>
      <c r="F4" s="47"/>
      <c r="G4" s="47"/>
      <c r="H4" s="47"/>
      <c r="I4" s="52">
        <v>111</v>
      </c>
      <c r="J4" s="53" t="s">
        <v>26</v>
      </c>
      <c r="K4" s="48"/>
      <c r="L4" s="47"/>
      <c r="Q4" s="108" t="s">
        <v>2187</v>
      </c>
    </row>
    <row r="5" spans="1:17" x14ac:dyDescent="0.35">
      <c r="A5" s="196"/>
      <c r="B5" s="194"/>
      <c r="C5" s="96" t="s">
        <v>2051</v>
      </c>
      <c r="D5" s="47"/>
      <c r="E5" s="47"/>
      <c r="F5" s="47"/>
      <c r="G5" s="47"/>
      <c r="H5" s="47"/>
      <c r="I5" s="52">
        <v>112</v>
      </c>
      <c r="J5" s="53" t="s">
        <v>31</v>
      </c>
      <c r="K5" s="48"/>
      <c r="L5" s="47"/>
      <c r="Q5" s="108" t="s">
        <v>2188</v>
      </c>
    </row>
    <row r="6" spans="1:17" x14ac:dyDescent="0.35">
      <c r="A6" s="196"/>
      <c r="B6" s="194"/>
      <c r="C6" s="96" t="s">
        <v>2104</v>
      </c>
      <c r="D6" s="47"/>
      <c r="E6" s="47"/>
      <c r="F6" s="47"/>
      <c r="G6" s="47"/>
      <c r="H6" s="47"/>
      <c r="I6" s="52">
        <v>113</v>
      </c>
      <c r="J6" s="53" t="s">
        <v>35</v>
      </c>
      <c r="K6" s="47"/>
      <c r="L6" s="47"/>
      <c r="Q6" s="108" t="s">
        <v>2189</v>
      </c>
    </row>
    <row r="7" spans="1:17" x14ac:dyDescent="0.35">
      <c r="A7" s="196"/>
      <c r="B7" s="197"/>
      <c r="C7" s="96" t="s">
        <v>2105</v>
      </c>
      <c r="D7" s="47"/>
      <c r="E7" s="47"/>
      <c r="F7" s="47"/>
      <c r="G7" s="47"/>
      <c r="H7" s="47"/>
      <c r="I7" s="54">
        <v>114</v>
      </c>
      <c r="J7" s="55" t="s">
        <v>39</v>
      </c>
      <c r="K7" s="47"/>
      <c r="L7" s="47"/>
      <c r="Q7" s="108" t="s">
        <v>2190</v>
      </c>
    </row>
    <row r="8" spans="1:17" x14ac:dyDescent="0.35">
      <c r="A8" s="196"/>
      <c r="B8" s="193" t="s">
        <v>2067</v>
      </c>
      <c r="C8" s="96" t="s">
        <v>2106</v>
      </c>
      <c r="D8" s="47"/>
      <c r="E8" s="47"/>
      <c r="F8" s="47"/>
      <c r="G8" s="47"/>
      <c r="H8" s="47"/>
      <c r="I8" s="52">
        <v>115</v>
      </c>
      <c r="J8" s="53" t="s">
        <v>43</v>
      </c>
      <c r="K8" s="47"/>
      <c r="L8" s="47"/>
      <c r="Q8" s="108" t="s">
        <v>2191</v>
      </c>
    </row>
    <row r="9" spans="1:17" x14ac:dyDescent="0.35">
      <c r="A9" s="196"/>
      <c r="B9" s="194"/>
      <c r="C9" s="96" t="s">
        <v>2107</v>
      </c>
      <c r="D9" s="47"/>
      <c r="E9" s="47"/>
      <c r="F9" s="47"/>
      <c r="G9" s="47"/>
      <c r="H9" s="47"/>
      <c r="I9" s="52">
        <v>119</v>
      </c>
      <c r="J9" s="53" t="s">
        <v>46</v>
      </c>
      <c r="K9" s="47"/>
      <c r="L9" s="47"/>
      <c r="Q9" s="108" t="s">
        <v>2192</v>
      </c>
    </row>
    <row r="10" spans="1:17" x14ac:dyDescent="0.35">
      <c r="A10" s="196"/>
      <c r="B10" s="194"/>
      <c r="C10" s="96" t="s">
        <v>2206</v>
      </c>
      <c r="D10" s="47"/>
      <c r="E10" s="47"/>
      <c r="F10" s="47"/>
      <c r="G10" s="47"/>
      <c r="H10" s="47"/>
      <c r="I10" s="53" t="s">
        <v>263</v>
      </c>
      <c r="J10" s="53" t="s">
        <v>49</v>
      </c>
      <c r="K10" s="47"/>
      <c r="L10" s="47"/>
      <c r="Q10" s="108" t="s">
        <v>2193</v>
      </c>
    </row>
    <row r="11" spans="1:17" x14ac:dyDescent="0.35">
      <c r="A11" s="196"/>
      <c r="B11" s="194"/>
      <c r="C11" s="96" t="s">
        <v>2108</v>
      </c>
      <c r="D11" s="47"/>
      <c r="E11" s="47"/>
      <c r="F11" s="47"/>
      <c r="G11" s="47"/>
      <c r="H11" s="47"/>
      <c r="I11" s="52">
        <v>121</v>
      </c>
      <c r="J11" s="53" t="s">
        <v>52</v>
      </c>
      <c r="K11" s="47"/>
      <c r="L11" s="47"/>
      <c r="Q11" s="108" t="s">
        <v>2184</v>
      </c>
    </row>
    <row r="12" spans="1:17" x14ac:dyDescent="0.35">
      <c r="A12" s="196"/>
      <c r="B12" s="194"/>
      <c r="C12" s="96" t="s">
        <v>2109</v>
      </c>
      <c r="D12" s="47"/>
      <c r="E12" s="47"/>
      <c r="F12" s="47"/>
      <c r="G12" s="47"/>
      <c r="H12" s="47"/>
      <c r="I12" s="52">
        <v>122</v>
      </c>
      <c r="J12" s="56" t="s">
        <v>55</v>
      </c>
      <c r="K12" s="47"/>
      <c r="L12" s="47"/>
    </row>
    <row r="13" spans="1:17" x14ac:dyDescent="0.35">
      <c r="A13" s="196"/>
      <c r="B13" s="194"/>
      <c r="C13" s="96" t="s">
        <v>2110</v>
      </c>
      <c r="D13" s="47"/>
      <c r="E13" s="47"/>
      <c r="F13" s="47"/>
      <c r="G13" s="47"/>
      <c r="H13" s="47"/>
      <c r="I13" s="52">
        <v>123</v>
      </c>
      <c r="J13" s="56" t="s">
        <v>58</v>
      </c>
      <c r="K13" s="47"/>
      <c r="L13" s="47"/>
    </row>
    <row r="14" spans="1:17" x14ac:dyDescent="0.35">
      <c r="A14" s="196"/>
      <c r="B14" s="194"/>
      <c r="C14" s="96" t="s">
        <v>2111</v>
      </c>
      <c r="D14" s="47"/>
      <c r="E14" s="47"/>
      <c r="F14" s="47"/>
      <c r="G14" s="47"/>
      <c r="H14" s="47"/>
      <c r="I14" s="52">
        <v>124</v>
      </c>
      <c r="J14" s="53" t="s">
        <v>61</v>
      </c>
      <c r="K14" s="47"/>
      <c r="L14" s="47"/>
    </row>
    <row r="15" spans="1:17" x14ac:dyDescent="0.35">
      <c r="A15" s="196"/>
      <c r="B15" s="197"/>
      <c r="C15" s="96" t="s">
        <v>2112</v>
      </c>
      <c r="D15" s="47"/>
      <c r="E15" s="47"/>
      <c r="F15" s="47"/>
      <c r="G15" s="47"/>
      <c r="H15" s="47"/>
      <c r="I15" s="52">
        <v>125</v>
      </c>
      <c r="J15" s="57" t="s">
        <v>64</v>
      </c>
      <c r="K15" s="47"/>
      <c r="L15" s="47"/>
    </row>
    <row r="16" spans="1:17" x14ac:dyDescent="0.35">
      <c r="A16" s="196"/>
      <c r="B16" s="193" t="s">
        <v>2068</v>
      </c>
      <c r="C16" s="96" t="s">
        <v>2113</v>
      </c>
      <c r="D16" s="47"/>
      <c r="E16" s="47"/>
      <c r="F16" s="47"/>
      <c r="G16" s="47"/>
      <c r="H16" s="47"/>
      <c r="I16" s="52">
        <v>126</v>
      </c>
      <c r="J16" s="53" t="s">
        <v>67</v>
      </c>
      <c r="K16" s="47"/>
      <c r="L16" s="47"/>
    </row>
    <row r="17" spans="1:12" x14ac:dyDescent="0.35">
      <c r="A17" s="196"/>
      <c r="B17" s="194"/>
      <c r="C17" s="96" t="s">
        <v>2114</v>
      </c>
      <c r="D17" s="47"/>
      <c r="E17" s="47"/>
      <c r="F17" s="47"/>
      <c r="G17" s="47"/>
      <c r="H17" s="47"/>
      <c r="I17" s="52">
        <v>127</v>
      </c>
      <c r="J17" s="53" t="s">
        <v>70</v>
      </c>
      <c r="K17" s="47"/>
      <c r="L17" s="47"/>
    </row>
    <row r="18" spans="1:12" x14ac:dyDescent="0.35">
      <c r="A18" s="196"/>
      <c r="B18" s="194"/>
      <c r="C18" s="96" t="s">
        <v>2115</v>
      </c>
      <c r="D18" s="47"/>
      <c r="E18" s="47"/>
      <c r="F18" s="47"/>
      <c r="G18" s="47"/>
      <c r="H18" s="47"/>
      <c r="I18" s="52">
        <v>128</v>
      </c>
      <c r="J18" s="53" t="s">
        <v>73</v>
      </c>
      <c r="K18" s="47"/>
      <c r="L18" s="47"/>
    </row>
    <row r="19" spans="1:12" x14ac:dyDescent="0.35">
      <c r="A19" s="196"/>
      <c r="B19" s="197"/>
      <c r="C19" s="96" t="s">
        <v>2124</v>
      </c>
      <c r="D19" s="47"/>
      <c r="E19" s="47"/>
      <c r="F19" s="47"/>
      <c r="G19" s="47"/>
      <c r="H19" s="47"/>
      <c r="I19" s="52">
        <v>129</v>
      </c>
      <c r="J19" s="53" t="s">
        <v>77</v>
      </c>
      <c r="K19" s="47"/>
      <c r="L19" s="47"/>
    </row>
    <row r="20" spans="1:12" x14ac:dyDescent="0.35">
      <c r="A20" s="196"/>
      <c r="B20" s="193" t="s">
        <v>2069</v>
      </c>
      <c r="C20" s="96" t="s">
        <v>2116</v>
      </c>
      <c r="D20" s="47"/>
      <c r="E20" s="47"/>
      <c r="F20" s="47"/>
      <c r="G20" s="47"/>
      <c r="H20" s="47"/>
      <c r="I20" s="52">
        <v>130</v>
      </c>
      <c r="J20" s="53" t="s">
        <v>80</v>
      </c>
      <c r="K20" s="47"/>
      <c r="L20" s="47"/>
    </row>
    <row r="21" spans="1:12" x14ac:dyDescent="0.35">
      <c r="A21" s="196"/>
      <c r="B21" s="194"/>
      <c r="C21" s="96" t="s">
        <v>2117</v>
      </c>
      <c r="D21" s="47"/>
      <c r="E21" s="47"/>
      <c r="F21" s="47"/>
      <c r="G21" s="47"/>
      <c r="H21" s="47"/>
      <c r="I21" s="53" t="s">
        <v>292</v>
      </c>
      <c r="J21" s="53" t="s">
        <v>83</v>
      </c>
      <c r="K21" s="47"/>
      <c r="L21" s="47"/>
    </row>
    <row r="22" spans="1:12" x14ac:dyDescent="0.35">
      <c r="A22" s="196"/>
      <c r="B22" s="194"/>
      <c r="C22" s="96" t="s">
        <v>2118</v>
      </c>
      <c r="D22" s="47"/>
      <c r="E22" s="47"/>
      <c r="F22" s="47"/>
      <c r="G22" s="47"/>
      <c r="H22" s="47"/>
      <c r="I22" s="52">
        <v>141</v>
      </c>
      <c r="J22" s="53" t="s">
        <v>86</v>
      </c>
      <c r="K22" s="47"/>
      <c r="L22" s="47"/>
    </row>
    <row r="23" spans="1:12" x14ac:dyDescent="0.35">
      <c r="A23" s="196"/>
      <c r="B23" s="194"/>
      <c r="C23" s="96" t="s">
        <v>2119</v>
      </c>
      <c r="D23" s="47"/>
      <c r="E23" s="47"/>
      <c r="F23" s="47"/>
      <c r="G23" s="47"/>
      <c r="H23" s="47"/>
      <c r="I23" s="52">
        <v>142</v>
      </c>
      <c r="J23" s="53" t="s">
        <v>89</v>
      </c>
      <c r="K23" s="47"/>
      <c r="L23" s="47"/>
    </row>
    <row r="24" spans="1:12" x14ac:dyDescent="0.35">
      <c r="A24" s="196"/>
      <c r="B24" s="193" t="s">
        <v>2070</v>
      </c>
      <c r="C24" s="96" t="s">
        <v>2120</v>
      </c>
      <c r="D24" s="47"/>
      <c r="E24" s="47"/>
      <c r="F24" s="47"/>
      <c r="G24" s="47"/>
      <c r="H24" s="47"/>
      <c r="I24" s="52">
        <v>143</v>
      </c>
      <c r="J24" s="53" t="s">
        <v>92</v>
      </c>
      <c r="K24" s="47"/>
      <c r="L24" s="47"/>
    </row>
    <row r="25" spans="1:12" x14ac:dyDescent="0.35">
      <c r="A25" s="196"/>
      <c r="B25" s="194"/>
      <c r="C25" s="96" t="s">
        <v>2071</v>
      </c>
      <c r="D25" s="47"/>
      <c r="E25" s="47"/>
      <c r="F25" s="47"/>
      <c r="G25" s="47"/>
      <c r="H25" s="47"/>
      <c r="I25" s="52">
        <v>144</v>
      </c>
      <c r="J25" s="53" t="s">
        <v>95</v>
      </c>
      <c r="K25" s="47"/>
      <c r="L25" s="47"/>
    </row>
    <row r="26" spans="1:12" x14ac:dyDescent="0.35">
      <c r="A26" s="196"/>
      <c r="B26" s="194"/>
      <c r="C26" s="96" t="s">
        <v>2121</v>
      </c>
      <c r="D26" s="47"/>
      <c r="E26" s="47"/>
      <c r="F26" s="47"/>
      <c r="G26" s="47"/>
      <c r="H26" s="47"/>
      <c r="I26" s="52">
        <v>145</v>
      </c>
      <c r="J26" s="53" t="s">
        <v>98</v>
      </c>
      <c r="K26" s="47"/>
      <c r="L26" s="47"/>
    </row>
    <row r="27" spans="1:12" x14ac:dyDescent="0.35">
      <c r="A27" s="196"/>
      <c r="B27" s="194"/>
      <c r="C27" s="96" t="s">
        <v>2122</v>
      </c>
      <c r="D27" s="47"/>
      <c r="E27" s="47"/>
      <c r="F27" s="47"/>
      <c r="G27" s="47"/>
      <c r="H27" s="47"/>
      <c r="I27" s="52">
        <v>149</v>
      </c>
      <c r="J27" s="53" t="s">
        <v>101</v>
      </c>
      <c r="K27" s="47"/>
      <c r="L27" s="47"/>
    </row>
    <row r="28" spans="1:12" x14ac:dyDescent="0.35">
      <c r="A28" s="196"/>
      <c r="B28" s="194"/>
      <c r="C28" s="96" t="s">
        <v>2123</v>
      </c>
      <c r="D28" s="47"/>
      <c r="E28" s="47"/>
      <c r="F28" s="47"/>
      <c r="G28" s="47"/>
      <c r="H28" s="47"/>
      <c r="I28" s="52">
        <v>150</v>
      </c>
      <c r="J28" s="53" t="s">
        <v>104</v>
      </c>
      <c r="K28" s="47"/>
      <c r="L28" s="47"/>
    </row>
    <row r="29" spans="1:12" x14ac:dyDescent="0.35">
      <c r="A29" s="196"/>
      <c r="B29" s="194"/>
      <c r="C29" s="96" t="s">
        <v>2125</v>
      </c>
      <c r="D29" s="47"/>
      <c r="E29" s="47"/>
      <c r="F29" s="47"/>
      <c r="G29" s="47"/>
      <c r="H29" s="47"/>
      <c r="I29" s="53" t="s">
        <v>322</v>
      </c>
      <c r="J29" s="53" t="s">
        <v>106</v>
      </c>
      <c r="K29" s="47"/>
      <c r="L29" s="47"/>
    </row>
    <row r="30" spans="1:12" x14ac:dyDescent="0.35">
      <c r="A30" s="196"/>
      <c r="B30" s="197"/>
      <c r="C30" s="96" t="s">
        <v>2126</v>
      </c>
      <c r="D30" s="47"/>
      <c r="E30" s="47"/>
      <c r="F30" s="47"/>
      <c r="G30" s="47"/>
      <c r="H30" s="47"/>
      <c r="I30" s="52">
        <v>161</v>
      </c>
      <c r="J30" s="53" t="s">
        <v>109</v>
      </c>
      <c r="K30" s="47"/>
      <c r="L30" s="47"/>
    </row>
    <row r="31" spans="1:12" x14ac:dyDescent="0.35">
      <c r="A31" s="196"/>
      <c r="B31" s="190" t="s">
        <v>2072</v>
      </c>
      <c r="C31" s="97" t="s">
        <v>2127</v>
      </c>
      <c r="D31" s="47"/>
      <c r="E31" s="47"/>
      <c r="F31" s="47"/>
      <c r="G31" s="47"/>
      <c r="H31" s="47"/>
      <c r="I31" s="52">
        <v>162</v>
      </c>
      <c r="J31" s="53" t="s">
        <v>112</v>
      </c>
      <c r="K31" s="47"/>
      <c r="L31" s="47"/>
    </row>
    <row r="32" spans="1:12" x14ac:dyDescent="0.35">
      <c r="A32" s="196"/>
      <c r="B32" s="192"/>
      <c r="C32" s="97" t="s">
        <v>2128</v>
      </c>
      <c r="D32" s="47"/>
      <c r="E32" s="47"/>
      <c r="F32" s="47"/>
      <c r="G32" s="47"/>
      <c r="H32" s="47"/>
      <c r="I32" s="52">
        <v>163</v>
      </c>
      <c r="J32" s="53" t="s">
        <v>115</v>
      </c>
      <c r="K32" s="47"/>
      <c r="L32" s="47"/>
    </row>
    <row r="33" spans="1:12" x14ac:dyDescent="0.35">
      <c r="A33" s="196"/>
      <c r="B33" s="190" t="s">
        <v>2084</v>
      </c>
      <c r="C33" s="97" t="s">
        <v>2129</v>
      </c>
      <c r="D33" s="47"/>
      <c r="E33" s="47"/>
      <c r="F33" s="47"/>
      <c r="G33" s="47"/>
      <c r="H33" s="47"/>
      <c r="I33" s="52">
        <v>164</v>
      </c>
      <c r="J33" s="53" t="s">
        <v>118</v>
      </c>
      <c r="K33" s="47"/>
      <c r="L33" s="47"/>
    </row>
    <row r="34" spans="1:12" x14ac:dyDescent="0.35">
      <c r="A34" s="196"/>
      <c r="B34" s="191"/>
      <c r="C34" s="96" t="s">
        <v>2130</v>
      </c>
      <c r="D34" s="47"/>
      <c r="E34" s="47"/>
      <c r="F34" s="47"/>
      <c r="G34" s="47"/>
      <c r="H34" s="47"/>
      <c r="I34" s="52">
        <v>17</v>
      </c>
      <c r="J34" s="53" t="s">
        <v>121</v>
      </c>
      <c r="K34" s="47"/>
      <c r="L34" s="47"/>
    </row>
    <row r="35" spans="1:12" x14ac:dyDescent="0.35">
      <c r="A35" s="196"/>
      <c r="B35" s="192"/>
      <c r="C35" s="96" t="s">
        <v>2085</v>
      </c>
      <c r="D35" s="47"/>
      <c r="E35" s="47"/>
      <c r="F35" s="47"/>
      <c r="G35" s="47"/>
      <c r="H35" s="47"/>
      <c r="I35" s="50" t="s">
        <v>1938</v>
      </c>
      <c r="J35" s="50" t="s">
        <v>124</v>
      </c>
      <c r="K35" s="47"/>
      <c r="L35" s="47"/>
    </row>
    <row r="36" spans="1:12" x14ac:dyDescent="0.35">
      <c r="A36" s="202" t="s">
        <v>2073</v>
      </c>
      <c r="B36" s="199" t="s">
        <v>2074</v>
      </c>
      <c r="C36" s="96" t="s">
        <v>2131</v>
      </c>
      <c r="D36" s="47"/>
      <c r="E36" s="47"/>
      <c r="F36" s="47"/>
      <c r="G36" s="47"/>
      <c r="H36" s="47"/>
      <c r="I36" s="52">
        <v>210</v>
      </c>
      <c r="J36" s="53" t="s">
        <v>126</v>
      </c>
      <c r="K36" s="47"/>
      <c r="L36" s="47"/>
    </row>
    <row r="37" spans="1:12" x14ac:dyDescent="0.35">
      <c r="A37" s="202"/>
      <c r="B37" s="200"/>
      <c r="C37" s="96" t="s">
        <v>2132</v>
      </c>
      <c r="D37" s="47"/>
      <c r="E37" s="47"/>
      <c r="F37" s="47"/>
      <c r="G37" s="47"/>
      <c r="H37" s="47"/>
      <c r="I37" s="52">
        <v>220</v>
      </c>
      <c r="J37" s="53" t="s">
        <v>128</v>
      </c>
      <c r="K37" s="47"/>
      <c r="L37" s="47"/>
    </row>
    <row r="38" spans="1:12" x14ac:dyDescent="0.35">
      <c r="A38" s="202"/>
      <c r="B38" s="200"/>
      <c r="C38" s="96" t="s">
        <v>2075</v>
      </c>
      <c r="D38" s="47"/>
      <c r="E38" s="47"/>
      <c r="F38" s="47"/>
      <c r="G38" s="47"/>
      <c r="H38" s="47"/>
      <c r="I38" s="52">
        <v>230</v>
      </c>
      <c r="J38" s="53" t="s">
        <v>130</v>
      </c>
      <c r="K38" s="47"/>
      <c r="L38" s="47"/>
    </row>
    <row r="39" spans="1:12" x14ac:dyDescent="0.35">
      <c r="A39" s="202"/>
      <c r="B39" s="200"/>
      <c r="C39" s="96" t="s">
        <v>2133</v>
      </c>
      <c r="D39" s="47"/>
      <c r="E39" s="47"/>
      <c r="F39" s="47"/>
      <c r="G39" s="47"/>
      <c r="H39" s="47"/>
      <c r="I39" s="52">
        <v>240</v>
      </c>
      <c r="J39" s="53" t="s">
        <v>132</v>
      </c>
      <c r="K39" s="47"/>
      <c r="L39" s="47"/>
    </row>
    <row r="40" spans="1:12" x14ac:dyDescent="0.35">
      <c r="A40" s="202"/>
      <c r="B40" s="200"/>
      <c r="C40" s="96" t="s">
        <v>2134</v>
      </c>
      <c r="D40" s="47"/>
      <c r="E40" s="47"/>
      <c r="F40" s="47"/>
      <c r="G40" s="47"/>
      <c r="H40" s="47"/>
      <c r="I40" s="50" t="s">
        <v>1939</v>
      </c>
      <c r="J40" s="50" t="s">
        <v>134</v>
      </c>
      <c r="K40" s="47"/>
      <c r="L40" s="47"/>
    </row>
    <row r="41" spans="1:12" x14ac:dyDescent="0.35">
      <c r="A41" s="202"/>
      <c r="B41" s="200"/>
      <c r="C41" s="96" t="s">
        <v>2076</v>
      </c>
      <c r="D41" s="47"/>
      <c r="E41" s="47"/>
      <c r="F41" s="47"/>
      <c r="G41" s="47"/>
      <c r="H41" s="47"/>
      <c r="I41" s="53" t="s">
        <v>601</v>
      </c>
      <c r="J41" s="53" t="s">
        <v>136</v>
      </c>
      <c r="K41" s="47"/>
      <c r="L41" s="47"/>
    </row>
    <row r="42" spans="1:12" x14ac:dyDescent="0.35">
      <c r="A42" s="202"/>
      <c r="B42" s="200"/>
      <c r="C42" s="96" t="s">
        <v>2135</v>
      </c>
      <c r="D42" s="47"/>
      <c r="E42" s="47"/>
      <c r="F42" s="47"/>
      <c r="G42" s="47"/>
      <c r="H42" s="47"/>
      <c r="I42" s="52">
        <v>311</v>
      </c>
      <c r="J42" s="53" t="s">
        <v>138</v>
      </c>
      <c r="K42" s="47"/>
      <c r="L42" s="47"/>
    </row>
    <row r="43" spans="1:12" x14ac:dyDescent="0.35">
      <c r="A43" s="202"/>
      <c r="B43" s="200"/>
      <c r="C43" s="96" t="s">
        <v>2136</v>
      </c>
      <c r="D43" s="47"/>
      <c r="E43" s="47"/>
      <c r="F43" s="47"/>
      <c r="G43" s="47"/>
      <c r="H43" s="47"/>
      <c r="I43" s="52">
        <v>312</v>
      </c>
      <c r="J43" s="53" t="s">
        <v>140</v>
      </c>
      <c r="K43" s="47"/>
      <c r="L43" s="47"/>
    </row>
    <row r="44" spans="1:12" x14ac:dyDescent="0.35">
      <c r="A44" s="202"/>
      <c r="B44" s="200"/>
      <c r="C44" s="96" t="s">
        <v>2077</v>
      </c>
      <c r="D44" s="47"/>
      <c r="E44" s="47"/>
      <c r="F44" s="47"/>
      <c r="G44" s="47"/>
      <c r="H44" s="47"/>
      <c r="I44" s="53" t="s">
        <v>608</v>
      </c>
      <c r="J44" s="53" t="s">
        <v>142</v>
      </c>
      <c r="K44" s="47"/>
      <c r="L44" s="47"/>
    </row>
    <row r="45" spans="1:12" x14ac:dyDescent="0.35">
      <c r="A45" s="202"/>
      <c r="B45" s="200"/>
      <c r="C45" s="96" t="s">
        <v>2137</v>
      </c>
      <c r="D45" s="47"/>
      <c r="E45" s="47"/>
      <c r="F45" s="47"/>
      <c r="G45" s="47"/>
      <c r="H45" s="47"/>
      <c r="I45" s="52">
        <v>321</v>
      </c>
      <c r="J45" s="53" t="s">
        <v>144</v>
      </c>
      <c r="K45" s="47"/>
      <c r="L45" s="47"/>
    </row>
    <row r="46" spans="1:12" x14ac:dyDescent="0.35">
      <c r="A46" s="202"/>
      <c r="B46" s="200"/>
      <c r="C46" s="96" t="s">
        <v>2138</v>
      </c>
      <c r="D46" s="47"/>
      <c r="E46" s="47"/>
      <c r="F46" s="47"/>
      <c r="G46" s="47"/>
      <c r="H46" s="47"/>
      <c r="I46" s="52">
        <v>322</v>
      </c>
      <c r="J46" s="53" t="s">
        <v>146</v>
      </c>
      <c r="K46" s="47"/>
      <c r="L46" s="47"/>
    </row>
    <row r="47" spans="1:12" x14ac:dyDescent="0.35">
      <c r="A47" s="202"/>
      <c r="B47" s="200"/>
      <c r="C47" s="96" t="s">
        <v>2139</v>
      </c>
      <c r="D47" s="47"/>
      <c r="E47" s="47"/>
      <c r="F47" s="47"/>
      <c r="G47" s="47"/>
      <c r="H47" s="47"/>
      <c r="I47" s="50" t="s">
        <v>1940</v>
      </c>
      <c r="J47" s="50" t="s">
        <v>148</v>
      </c>
      <c r="K47" s="47"/>
      <c r="L47" s="47"/>
    </row>
    <row r="48" spans="1:12" x14ac:dyDescent="0.35">
      <c r="A48" s="202"/>
      <c r="B48" s="200"/>
      <c r="C48" s="96" t="s">
        <v>2078</v>
      </c>
      <c r="D48" s="47"/>
      <c r="E48" s="47"/>
      <c r="F48" s="47"/>
      <c r="G48" s="47"/>
      <c r="H48" s="47"/>
      <c r="I48" s="52">
        <v>510</v>
      </c>
      <c r="J48" s="53" t="s">
        <v>150</v>
      </c>
      <c r="K48" s="47"/>
      <c r="L48" s="47"/>
    </row>
    <row r="49" spans="1:12" x14ac:dyDescent="0.35">
      <c r="A49" s="202"/>
      <c r="B49" s="200"/>
      <c r="C49" s="96" t="s">
        <v>2079</v>
      </c>
      <c r="D49" s="47"/>
      <c r="E49" s="47"/>
      <c r="F49" s="47"/>
      <c r="G49" s="47"/>
      <c r="H49" s="47"/>
      <c r="I49" s="52">
        <v>520</v>
      </c>
      <c r="J49" s="53" t="s">
        <v>152</v>
      </c>
      <c r="K49" s="47"/>
      <c r="L49" s="47"/>
    </row>
    <row r="50" spans="1:12" x14ac:dyDescent="0.35">
      <c r="A50" s="202"/>
      <c r="B50" s="200"/>
      <c r="C50" s="96" t="s">
        <v>2140</v>
      </c>
      <c r="D50" s="47"/>
      <c r="E50" s="47"/>
      <c r="F50" s="47"/>
      <c r="G50" s="47"/>
      <c r="H50" s="47"/>
      <c r="I50" s="50" t="s">
        <v>1941</v>
      </c>
      <c r="J50" s="50" t="s">
        <v>154</v>
      </c>
      <c r="K50" s="47"/>
      <c r="L50" s="47"/>
    </row>
    <row r="51" spans="1:12" x14ac:dyDescent="0.35">
      <c r="A51" s="202"/>
      <c r="B51" s="200"/>
      <c r="C51" s="96" t="s">
        <v>2141</v>
      </c>
      <c r="D51" s="47"/>
      <c r="E51" s="47"/>
      <c r="F51" s="47"/>
      <c r="G51" s="47"/>
      <c r="H51" s="47"/>
      <c r="I51" s="52">
        <v>610</v>
      </c>
      <c r="J51" s="53" t="s">
        <v>156</v>
      </c>
      <c r="K51" s="47"/>
      <c r="L51" s="47"/>
    </row>
    <row r="52" spans="1:12" x14ac:dyDescent="0.35">
      <c r="A52" s="202"/>
      <c r="B52" s="200"/>
      <c r="C52" s="96" t="s">
        <v>2080</v>
      </c>
      <c r="D52" s="47"/>
      <c r="E52" s="47"/>
      <c r="F52" s="47"/>
      <c r="G52" s="47"/>
      <c r="H52" s="47"/>
      <c r="I52" s="52">
        <v>620</v>
      </c>
      <c r="J52" s="53" t="s">
        <v>158</v>
      </c>
      <c r="K52" s="47"/>
      <c r="L52" s="47"/>
    </row>
    <row r="53" spans="1:12" x14ac:dyDescent="0.35">
      <c r="A53" s="202"/>
      <c r="B53" s="200"/>
      <c r="C53" s="96" t="s">
        <v>2142</v>
      </c>
      <c r="D53" s="47"/>
      <c r="E53" s="47"/>
      <c r="F53" s="47"/>
      <c r="G53" s="47"/>
      <c r="H53" s="47"/>
      <c r="I53" s="50" t="s">
        <v>1942</v>
      </c>
      <c r="J53" s="50" t="s">
        <v>160</v>
      </c>
      <c r="K53" s="47"/>
      <c r="L53" s="47"/>
    </row>
    <row r="54" spans="1:12" x14ac:dyDescent="0.35">
      <c r="A54" s="202"/>
      <c r="B54" s="200"/>
      <c r="C54" s="96" t="s">
        <v>2143</v>
      </c>
      <c r="D54" s="47"/>
      <c r="E54" s="47"/>
      <c r="F54" s="47"/>
      <c r="G54" s="47"/>
      <c r="H54" s="47"/>
      <c r="I54" s="52">
        <v>710</v>
      </c>
      <c r="J54" s="53" t="s">
        <v>162</v>
      </c>
      <c r="K54" s="47"/>
      <c r="L54" s="47"/>
    </row>
    <row r="55" spans="1:12" x14ac:dyDescent="0.35">
      <c r="A55" s="202"/>
      <c r="B55" s="200"/>
      <c r="C55" s="96" t="s">
        <v>2144</v>
      </c>
      <c r="D55" s="47"/>
      <c r="E55" s="47"/>
      <c r="F55" s="47"/>
      <c r="G55" s="47"/>
      <c r="H55" s="47"/>
      <c r="I55" s="53" t="s">
        <v>1220</v>
      </c>
      <c r="J55" s="53" t="s">
        <v>164</v>
      </c>
      <c r="K55" s="47"/>
      <c r="L55" s="47"/>
    </row>
    <row r="56" spans="1:12" x14ac:dyDescent="0.35">
      <c r="A56" s="202"/>
      <c r="B56" s="200"/>
      <c r="C56" s="96" t="s">
        <v>2145</v>
      </c>
      <c r="D56" s="47"/>
      <c r="E56" s="47"/>
      <c r="F56" s="47"/>
      <c r="G56" s="47"/>
      <c r="H56" s="47"/>
      <c r="I56" s="52">
        <v>721</v>
      </c>
      <c r="J56" s="53" t="s">
        <v>166</v>
      </c>
      <c r="K56" s="47"/>
      <c r="L56" s="47"/>
    </row>
    <row r="57" spans="1:12" x14ac:dyDescent="0.35">
      <c r="A57" s="202"/>
      <c r="B57" s="200"/>
      <c r="C57" s="96" t="s">
        <v>2146</v>
      </c>
      <c r="D57" s="47"/>
      <c r="E57" s="47"/>
      <c r="F57" s="47"/>
      <c r="G57" s="47"/>
      <c r="H57" s="47"/>
      <c r="I57" s="52">
        <v>722</v>
      </c>
      <c r="J57" s="53" t="s">
        <v>168</v>
      </c>
      <c r="K57" s="47"/>
      <c r="L57" s="47"/>
    </row>
    <row r="58" spans="1:12" x14ac:dyDescent="0.35">
      <c r="A58" s="202"/>
      <c r="B58" s="200"/>
      <c r="C58" s="96" t="s">
        <v>2147</v>
      </c>
      <c r="D58" s="47"/>
      <c r="E58" s="47"/>
      <c r="F58" s="47"/>
      <c r="G58" s="47"/>
      <c r="H58" s="47"/>
      <c r="I58" s="52">
        <v>723</v>
      </c>
      <c r="J58" s="53" t="s">
        <v>170</v>
      </c>
      <c r="K58" s="47"/>
      <c r="L58" s="47"/>
    </row>
    <row r="59" spans="1:12" x14ac:dyDescent="0.35">
      <c r="A59" s="202"/>
      <c r="B59" s="200"/>
      <c r="C59" s="96" t="s">
        <v>2148</v>
      </c>
      <c r="D59" s="47"/>
      <c r="E59" s="47"/>
      <c r="F59" s="47"/>
      <c r="G59" s="47"/>
      <c r="H59" s="47"/>
      <c r="I59" s="52">
        <v>729</v>
      </c>
      <c r="J59" s="53" t="s">
        <v>172</v>
      </c>
      <c r="K59" s="47"/>
      <c r="L59" s="47"/>
    </row>
    <row r="60" spans="1:12" x14ac:dyDescent="0.35">
      <c r="A60" s="202"/>
      <c r="B60" s="200"/>
      <c r="C60" s="96" t="s">
        <v>2149</v>
      </c>
      <c r="D60" s="47"/>
      <c r="E60" s="47"/>
      <c r="F60" s="47"/>
      <c r="G60" s="47"/>
      <c r="H60" s="47"/>
      <c r="I60" s="50" t="s">
        <v>1943</v>
      </c>
      <c r="J60" s="50" t="s">
        <v>174</v>
      </c>
      <c r="K60" s="47"/>
      <c r="L60" s="47"/>
    </row>
    <row r="61" spans="1:12" x14ac:dyDescent="0.35">
      <c r="A61" s="202"/>
      <c r="B61" s="200"/>
      <c r="C61" s="96" t="s">
        <v>2150</v>
      </c>
      <c r="D61" s="47"/>
      <c r="E61" s="47"/>
      <c r="F61" s="47"/>
      <c r="G61" s="47"/>
      <c r="H61" s="47"/>
      <c r="I61" s="53" t="s">
        <v>1294</v>
      </c>
      <c r="J61" s="53" t="s">
        <v>176</v>
      </c>
      <c r="K61" s="47"/>
      <c r="L61" s="47"/>
    </row>
    <row r="62" spans="1:12" x14ac:dyDescent="0.35">
      <c r="A62" s="202"/>
      <c r="B62" s="200"/>
      <c r="C62" s="96" t="s">
        <v>2151</v>
      </c>
      <c r="D62" s="47"/>
      <c r="E62" s="47"/>
      <c r="F62" s="47"/>
      <c r="G62" s="47"/>
      <c r="H62" s="47"/>
      <c r="I62" s="52">
        <v>811</v>
      </c>
      <c r="J62" s="53" t="s">
        <v>178</v>
      </c>
      <c r="K62" s="47"/>
      <c r="L62" s="47"/>
    </row>
    <row r="63" spans="1:12" x14ac:dyDescent="0.35">
      <c r="A63" s="202"/>
      <c r="B63" s="201"/>
      <c r="C63" s="96" t="s">
        <v>2152</v>
      </c>
      <c r="D63" s="47"/>
      <c r="E63" s="47"/>
      <c r="F63" s="47"/>
      <c r="G63" s="47"/>
      <c r="H63" s="47"/>
      <c r="I63" s="52">
        <v>812</v>
      </c>
      <c r="J63" s="53" t="s">
        <v>180</v>
      </c>
      <c r="K63" s="47"/>
      <c r="L63" s="47"/>
    </row>
    <row r="64" spans="1:12" x14ac:dyDescent="0.35">
      <c r="A64" s="202"/>
      <c r="B64" s="199" t="s">
        <v>2081</v>
      </c>
      <c r="C64" s="98" t="s">
        <v>2153</v>
      </c>
      <c r="D64" s="47"/>
      <c r="E64" s="47"/>
      <c r="F64" s="47"/>
      <c r="G64" s="47"/>
      <c r="H64" s="47"/>
      <c r="I64" s="52">
        <v>820</v>
      </c>
      <c r="J64" s="53" t="s">
        <v>182</v>
      </c>
      <c r="K64" s="47"/>
      <c r="L64" s="47"/>
    </row>
    <row r="65" spans="1:12" x14ac:dyDescent="0.35">
      <c r="A65" s="202"/>
      <c r="B65" s="200"/>
      <c r="C65" s="98" t="s">
        <v>2156</v>
      </c>
      <c r="D65" s="47"/>
      <c r="E65" s="47"/>
      <c r="F65" s="47"/>
      <c r="G65" s="47"/>
      <c r="H65" s="47"/>
      <c r="I65" s="53" t="s">
        <v>1944</v>
      </c>
      <c r="J65" s="53" t="s">
        <v>184</v>
      </c>
      <c r="K65" s="47"/>
      <c r="L65" s="47"/>
    </row>
    <row r="66" spans="1:12" x14ac:dyDescent="0.35">
      <c r="A66" s="202"/>
      <c r="B66" s="200"/>
      <c r="C66" s="98" t="s">
        <v>2157</v>
      </c>
      <c r="D66" s="47"/>
      <c r="E66" s="47"/>
      <c r="F66" s="47"/>
      <c r="G66" s="47"/>
      <c r="H66" s="47"/>
      <c r="I66" s="52">
        <v>891</v>
      </c>
      <c r="J66" s="53" t="s">
        <v>186</v>
      </c>
      <c r="K66" s="47"/>
      <c r="L66" s="47"/>
    </row>
    <row r="67" spans="1:12" x14ac:dyDescent="0.35">
      <c r="A67" s="202"/>
      <c r="B67" s="200"/>
      <c r="C67" s="98" t="s">
        <v>2158</v>
      </c>
      <c r="D67" s="47"/>
      <c r="E67" s="47"/>
      <c r="F67" s="47"/>
      <c r="G67" s="47"/>
      <c r="H67" s="47"/>
      <c r="I67" s="52">
        <v>892</v>
      </c>
      <c r="J67" s="53" t="s">
        <v>188</v>
      </c>
      <c r="K67" s="47"/>
      <c r="L67" s="47"/>
    </row>
    <row r="68" spans="1:12" x14ac:dyDescent="0.35">
      <c r="A68" s="202"/>
      <c r="B68" s="200"/>
      <c r="C68" s="98" t="s">
        <v>2159</v>
      </c>
      <c r="D68" s="47"/>
      <c r="E68" s="47"/>
      <c r="F68" s="47"/>
      <c r="G68" s="47"/>
      <c r="H68" s="47"/>
      <c r="I68" s="52">
        <v>899</v>
      </c>
      <c r="J68" s="53" t="s">
        <v>184</v>
      </c>
      <c r="K68" s="47"/>
      <c r="L68" s="47"/>
    </row>
    <row r="69" spans="1:12" x14ac:dyDescent="0.35">
      <c r="A69" s="202"/>
      <c r="B69" s="200"/>
      <c r="C69" s="98" t="s">
        <v>2160</v>
      </c>
      <c r="D69" s="47"/>
      <c r="E69" s="47"/>
      <c r="F69" s="47"/>
      <c r="G69" s="47"/>
      <c r="H69" s="47"/>
      <c r="I69" s="50" t="s">
        <v>1945</v>
      </c>
      <c r="J69" s="50" t="s">
        <v>191</v>
      </c>
      <c r="K69" s="47"/>
      <c r="L69" s="47"/>
    </row>
    <row r="70" spans="1:12" x14ac:dyDescent="0.35">
      <c r="A70" s="202"/>
      <c r="B70" s="200"/>
      <c r="C70" s="98" t="s">
        <v>2161</v>
      </c>
      <c r="D70" s="47"/>
      <c r="E70" s="47"/>
      <c r="F70" s="47"/>
      <c r="G70" s="47"/>
      <c r="H70" s="47"/>
      <c r="I70" s="52">
        <v>910</v>
      </c>
      <c r="J70" s="53" t="s">
        <v>193</v>
      </c>
      <c r="K70" s="47"/>
      <c r="L70" s="47"/>
    </row>
    <row r="71" spans="1:12" x14ac:dyDescent="0.35">
      <c r="A71" s="202"/>
      <c r="B71" s="200"/>
      <c r="C71" s="98" t="s">
        <v>2162</v>
      </c>
      <c r="D71" s="47"/>
      <c r="E71" s="47"/>
      <c r="F71" s="47"/>
      <c r="G71" s="47"/>
      <c r="H71" s="47"/>
      <c r="I71" s="52">
        <v>990</v>
      </c>
      <c r="J71" s="53" t="s">
        <v>195</v>
      </c>
      <c r="K71" s="47"/>
      <c r="L71" s="47"/>
    </row>
    <row r="72" spans="1:12" x14ac:dyDescent="0.35">
      <c r="A72" s="202"/>
      <c r="B72" s="200"/>
      <c r="C72" s="98" t="s">
        <v>2163</v>
      </c>
      <c r="D72" s="47"/>
      <c r="E72" s="47"/>
      <c r="F72" s="47"/>
      <c r="G72" s="47"/>
      <c r="H72" s="47"/>
      <c r="I72" s="50" t="s">
        <v>197</v>
      </c>
      <c r="J72" s="50" t="s">
        <v>198</v>
      </c>
      <c r="K72" s="47"/>
      <c r="L72" s="47"/>
    </row>
    <row r="73" spans="1:12" x14ac:dyDescent="0.35">
      <c r="A73" s="202"/>
      <c r="B73" s="200"/>
      <c r="C73" s="98" t="s">
        <v>2164</v>
      </c>
      <c r="D73" s="47"/>
      <c r="E73" s="47"/>
      <c r="F73" s="47"/>
      <c r="G73" s="47"/>
      <c r="H73" s="47"/>
      <c r="I73" s="58" t="s">
        <v>200</v>
      </c>
      <c r="J73" s="53" t="s">
        <v>201</v>
      </c>
      <c r="K73" s="47"/>
      <c r="L73" s="47"/>
    </row>
    <row r="74" spans="1:12" x14ac:dyDescent="0.35">
      <c r="A74" s="202"/>
      <c r="B74" s="200"/>
      <c r="C74" s="98" t="s">
        <v>2165</v>
      </c>
      <c r="D74" s="47"/>
      <c r="E74" s="47"/>
      <c r="F74" s="47"/>
      <c r="G74" s="47"/>
      <c r="H74" s="47"/>
      <c r="I74" s="59">
        <v>1011</v>
      </c>
      <c r="J74" s="53" t="s">
        <v>203</v>
      </c>
      <c r="K74" s="47"/>
      <c r="L74" s="47"/>
    </row>
    <row r="75" spans="1:12" x14ac:dyDescent="0.35">
      <c r="A75" s="202"/>
      <c r="B75" s="200"/>
      <c r="C75" s="98" t="s">
        <v>2166</v>
      </c>
      <c r="D75" s="47"/>
      <c r="E75" s="47"/>
      <c r="F75" s="47"/>
      <c r="G75" s="47"/>
      <c r="H75" s="47"/>
      <c r="I75" s="59">
        <v>1012</v>
      </c>
      <c r="J75" s="53" t="s">
        <v>204</v>
      </c>
      <c r="K75" s="47"/>
      <c r="L75" s="47"/>
    </row>
    <row r="76" spans="1:12" x14ac:dyDescent="0.35">
      <c r="A76" s="202"/>
      <c r="B76" s="200"/>
      <c r="C76" s="98" t="s">
        <v>2167</v>
      </c>
      <c r="D76" s="47"/>
      <c r="E76" s="47"/>
      <c r="F76" s="47"/>
      <c r="G76" s="47"/>
      <c r="H76" s="47"/>
      <c r="I76" s="59">
        <v>1020</v>
      </c>
      <c r="J76" s="53" t="s">
        <v>206</v>
      </c>
      <c r="K76" s="47"/>
      <c r="L76" s="47"/>
    </row>
    <row r="77" spans="1:12" x14ac:dyDescent="0.35">
      <c r="A77" s="202"/>
      <c r="B77" s="200"/>
      <c r="C77" s="98" t="s">
        <v>2168</v>
      </c>
      <c r="D77" s="47"/>
      <c r="E77" s="47"/>
      <c r="F77" s="47"/>
      <c r="G77" s="47"/>
      <c r="H77" s="47"/>
      <c r="I77" s="59">
        <v>1030</v>
      </c>
      <c r="J77" s="53" t="s">
        <v>208</v>
      </c>
      <c r="K77" s="47"/>
      <c r="L77" s="47"/>
    </row>
    <row r="78" spans="1:12" x14ac:dyDescent="0.35">
      <c r="A78" s="202"/>
      <c r="B78" s="200" t="s">
        <v>2154</v>
      </c>
      <c r="C78" s="102" t="s">
        <v>2155</v>
      </c>
      <c r="D78" s="47"/>
      <c r="E78" s="47"/>
      <c r="F78" s="47"/>
      <c r="G78" s="47"/>
      <c r="H78" s="47"/>
      <c r="I78" s="59">
        <v>1031</v>
      </c>
      <c r="J78" s="53" t="s">
        <v>2015</v>
      </c>
      <c r="K78" s="47"/>
      <c r="L78" s="47"/>
    </row>
    <row r="79" spans="1:12" x14ac:dyDescent="0.35">
      <c r="A79" s="202"/>
      <c r="B79" s="200"/>
      <c r="C79" s="102" t="s">
        <v>2296</v>
      </c>
      <c r="D79" s="47"/>
      <c r="E79" s="47"/>
      <c r="F79" s="47"/>
      <c r="G79" s="47"/>
      <c r="H79" s="47"/>
      <c r="I79" s="59">
        <v>1032</v>
      </c>
      <c r="J79" s="53" t="s">
        <v>2016</v>
      </c>
      <c r="K79" s="47"/>
      <c r="L79" s="47"/>
    </row>
    <row r="80" spans="1:12" x14ac:dyDescent="0.35">
      <c r="A80" s="202"/>
      <c r="B80" s="200"/>
      <c r="C80" s="102" t="s">
        <v>2297</v>
      </c>
      <c r="D80" s="47"/>
      <c r="E80" s="47"/>
      <c r="F80" s="47"/>
      <c r="G80" s="47"/>
      <c r="H80" s="47"/>
      <c r="I80" s="59">
        <v>1033</v>
      </c>
      <c r="J80" s="53" t="s">
        <v>2017</v>
      </c>
      <c r="K80" s="47"/>
      <c r="L80" s="47"/>
    </row>
    <row r="81" spans="1:12" x14ac:dyDescent="0.35">
      <c r="A81" s="202"/>
      <c r="B81" s="201"/>
      <c r="C81" s="102" t="s">
        <v>2302</v>
      </c>
      <c r="D81" s="47"/>
      <c r="E81" s="47"/>
      <c r="F81" s="47"/>
      <c r="G81" s="47"/>
      <c r="H81" s="47"/>
      <c r="I81" s="59">
        <v>1040</v>
      </c>
      <c r="J81" s="53" t="s">
        <v>210</v>
      </c>
      <c r="K81" s="47"/>
      <c r="L81" s="47"/>
    </row>
    <row r="82" spans="1:12" x14ac:dyDescent="0.35">
      <c r="A82" s="202"/>
      <c r="B82" s="103" t="s">
        <v>2082</v>
      </c>
      <c r="C82" s="96" t="s">
        <v>2169</v>
      </c>
      <c r="D82" s="47"/>
      <c r="E82" s="47"/>
      <c r="F82" s="47"/>
      <c r="G82" s="47"/>
      <c r="H82" s="47"/>
      <c r="I82" s="58" t="s">
        <v>212</v>
      </c>
      <c r="J82" s="53" t="s">
        <v>213</v>
      </c>
      <c r="K82" s="47"/>
      <c r="L82" s="47"/>
    </row>
    <row r="83" spans="1:12" x14ac:dyDescent="0.35">
      <c r="A83" s="202"/>
      <c r="B83" s="103" t="s">
        <v>2083</v>
      </c>
      <c r="C83" s="96" t="s">
        <v>2170</v>
      </c>
      <c r="D83" s="47"/>
      <c r="E83" s="47"/>
      <c r="F83" s="47"/>
      <c r="G83" s="47"/>
      <c r="H83" s="47"/>
      <c r="I83" s="59">
        <v>1051</v>
      </c>
      <c r="J83" s="53" t="s">
        <v>215</v>
      </c>
      <c r="K83" s="47"/>
      <c r="L83" s="47"/>
    </row>
    <row r="84" spans="1:12" x14ac:dyDescent="0.35">
      <c r="A84" s="195" t="s">
        <v>2086</v>
      </c>
      <c r="B84" s="99" t="s">
        <v>2087</v>
      </c>
      <c r="C84" s="99" t="s">
        <v>2171</v>
      </c>
      <c r="D84" s="47"/>
      <c r="E84" s="47"/>
      <c r="F84" s="47"/>
      <c r="G84" s="47"/>
      <c r="H84" s="47"/>
      <c r="I84" s="59">
        <v>1052</v>
      </c>
      <c r="J84" s="53" t="s">
        <v>217</v>
      </c>
      <c r="K84" s="47"/>
      <c r="L84" s="47"/>
    </row>
    <row r="85" spans="1:12" x14ac:dyDescent="0.35">
      <c r="A85" s="196"/>
      <c r="B85" s="99" t="s">
        <v>2088</v>
      </c>
      <c r="C85" s="99" t="s">
        <v>2172</v>
      </c>
      <c r="D85" s="47"/>
      <c r="E85" s="47"/>
      <c r="F85" s="47"/>
      <c r="G85" s="47"/>
      <c r="H85" s="47"/>
      <c r="I85" s="58" t="s">
        <v>219</v>
      </c>
      <c r="J85" s="53" t="s">
        <v>220</v>
      </c>
      <c r="K85" s="47"/>
      <c r="L85" s="47"/>
    </row>
    <row r="86" spans="1:12" x14ac:dyDescent="0.35">
      <c r="A86" s="198"/>
      <c r="B86" s="99" t="s">
        <v>2089</v>
      </c>
      <c r="C86" s="99" t="s">
        <v>2173</v>
      </c>
      <c r="D86" s="47"/>
      <c r="E86" s="47"/>
      <c r="F86" s="47"/>
      <c r="G86" s="47"/>
      <c r="H86" s="47"/>
      <c r="I86" s="59">
        <v>1061</v>
      </c>
      <c r="J86" s="53" t="s">
        <v>222</v>
      </c>
      <c r="K86" s="47"/>
      <c r="L86" s="47"/>
    </row>
    <row r="87" spans="1:12" x14ac:dyDescent="0.35">
      <c r="A87" s="195" t="s">
        <v>2090</v>
      </c>
      <c r="B87" s="99" t="s">
        <v>2091</v>
      </c>
      <c r="C87" s="96" t="s">
        <v>2174</v>
      </c>
      <c r="D87" s="47"/>
      <c r="E87" s="47"/>
      <c r="F87" s="47"/>
      <c r="G87" s="47"/>
      <c r="H87" s="47"/>
      <c r="I87" s="59">
        <v>1062</v>
      </c>
      <c r="J87" s="53" t="s">
        <v>224</v>
      </c>
      <c r="K87" s="47"/>
      <c r="L87" s="47"/>
    </row>
    <row r="88" spans="1:12" x14ac:dyDescent="0.35">
      <c r="A88" s="196"/>
      <c r="B88" s="95" t="s">
        <v>2092</v>
      </c>
      <c r="C88" s="96" t="s">
        <v>2093</v>
      </c>
      <c r="D88" s="47"/>
      <c r="E88" s="47"/>
      <c r="F88" s="47"/>
      <c r="G88" s="47"/>
      <c r="H88" s="47"/>
      <c r="I88" s="59">
        <v>1063</v>
      </c>
      <c r="J88" s="53" t="s">
        <v>226</v>
      </c>
      <c r="K88" s="47"/>
      <c r="L88" s="47"/>
    </row>
    <row r="89" spans="1:12" x14ac:dyDescent="0.35">
      <c r="A89" s="196"/>
      <c r="B89" s="95" t="s">
        <v>2092</v>
      </c>
      <c r="C89" s="96" t="s">
        <v>2094</v>
      </c>
      <c r="D89" s="47"/>
      <c r="E89" s="47"/>
      <c r="F89" s="47"/>
      <c r="G89" s="47"/>
      <c r="H89" s="47"/>
      <c r="I89" s="58" t="s">
        <v>228</v>
      </c>
      <c r="J89" s="53" t="s">
        <v>229</v>
      </c>
    </row>
    <row r="90" spans="1:12" ht="16" thickBot="1" x14ac:dyDescent="0.4">
      <c r="A90" s="198"/>
      <c r="B90" s="100" t="s">
        <v>2095</v>
      </c>
      <c r="C90" s="101" t="s">
        <v>2175</v>
      </c>
      <c r="D90" s="47"/>
      <c r="E90" s="47"/>
      <c r="F90" s="47"/>
      <c r="G90" s="47"/>
      <c r="H90" s="47"/>
      <c r="I90" s="59">
        <v>1071</v>
      </c>
      <c r="J90" s="53" t="s">
        <v>231</v>
      </c>
    </row>
    <row r="91" spans="1:12" x14ac:dyDescent="0.35">
      <c r="D91" s="47"/>
      <c r="E91" s="47"/>
      <c r="F91" s="47"/>
      <c r="G91" s="47"/>
      <c r="H91" s="47"/>
      <c r="I91" s="59">
        <v>1072</v>
      </c>
      <c r="J91" s="53" t="s">
        <v>233</v>
      </c>
    </row>
    <row r="92" spans="1:12" x14ac:dyDescent="0.35">
      <c r="E92" s="47"/>
      <c r="F92" s="47"/>
      <c r="G92" s="47"/>
      <c r="H92" s="47"/>
      <c r="I92" s="58" t="s">
        <v>235</v>
      </c>
      <c r="J92" s="53" t="s">
        <v>236</v>
      </c>
    </row>
    <row r="93" spans="1:12" x14ac:dyDescent="0.35">
      <c r="I93" s="59">
        <v>1081</v>
      </c>
      <c r="J93" s="53" t="s">
        <v>238</v>
      </c>
    </row>
    <row r="94" spans="1:12" x14ac:dyDescent="0.35">
      <c r="I94" s="59">
        <v>1082</v>
      </c>
      <c r="J94" s="53" t="s">
        <v>240</v>
      </c>
    </row>
    <row r="95" spans="1:12" x14ac:dyDescent="0.35">
      <c r="I95" s="59">
        <v>1083</v>
      </c>
      <c r="J95" s="53" t="s">
        <v>242</v>
      </c>
    </row>
    <row r="96" spans="1:12" x14ac:dyDescent="0.35">
      <c r="I96" s="59">
        <v>1084</v>
      </c>
      <c r="J96" s="53" t="s">
        <v>244</v>
      </c>
    </row>
    <row r="97" spans="9:10" x14ac:dyDescent="0.35">
      <c r="I97" s="59">
        <v>1089</v>
      </c>
      <c r="J97" s="53" t="s">
        <v>246</v>
      </c>
    </row>
    <row r="98" spans="9:10" x14ac:dyDescent="0.35">
      <c r="I98" s="59">
        <v>1090</v>
      </c>
      <c r="J98" s="53" t="s">
        <v>248</v>
      </c>
    </row>
    <row r="99" spans="9:10" x14ac:dyDescent="0.35">
      <c r="I99" s="50" t="s">
        <v>250</v>
      </c>
      <c r="J99" s="50" t="s">
        <v>251</v>
      </c>
    </row>
    <row r="100" spans="9:10" x14ac:dyDescent="0.35">
      <c r="I100" s="58" t="s">
        <v>253</v>
      </c>
      <c r="J100" s="53" t="s">
        <v>251</v>
      </c>
    </row>
    <row r="101" spans="9:10" x14ac:dyDescent="0.35">
      <c r="I101" s="59">
        <v>1101</v>
      </c>
      <c r="J101" s="53" t="s">
        <v>255</v>
      </c>
    </row>
    <row r="102" spans="9:10" x14ac:dyDescent="0.35">
      <c r="I102" s="59">
        <v>1102</v>
      </c>
      <c r="J102" s="53" t="s">
        <v>257</v>
      </c>
    </row>
    <row r="103" spans="9:10" x14ac:dyDescent="0.35">
      <c r="I103" s="59">
        <v>1103</v>
      </c>
      <c r="J103" s="53" t="s">
        <v>259</v>
      </c>
    </row>
    <row r="104" spans="9:10" x14ac:dyDescent="0.35">
      <c r="I104" s="59">
        <v>1104</v>
      </c>
      <c r="J104" s="53" t="s">
        <v>261</v>
      </c>
    </row>
    <row r="105" spans="9:10" x14ac:dyDescent="0.35">
      <c r="I105" s="50" t="s">
        <v>263</v>
      </c>
      <c r="J105" s="60" t="s">
        <v>264</v>
      </c>
    </row>
    <row r="106" spans="9:10" x14ac:dyDescent="0.35">
      <c r="I106" s="59">
        <v>1200</v>
      </c>
      <c r="J106" s="61" t="s">
        <v>264</v>
      </c>
    </row>
    <row r="107" spans="9:10" x14ac:dyDescent="0.35">
      <c r="I107" s="50" t="s">
        <v>267</v>
      </c>
      <c r="J107" s="50" t="s">
        <v>268</v>
      </c>
    </row>
    <row r="108" spans="9:10" x14ac:dyDescent="0.35">
      <c r="I108" s="58" t="s">
        <v>270</v>
      </c>
      <c r="J108" s="53" t="s">
        <v>271</v>
      </c>
    </row>
    <row r="109" spans="9:10" x14ac:dyDescent="0.35">
      <c r="I109" s="59">
        <v>1311</v>
      </c>
      <c r="J109" s="53" t="s">
        <v>273</v>
      </c>
    </row>
    <row r="110" spans="9:10" x14ac:dyDescent="0.35">
      <c r="I110" s="59">
        <v>1312</v>
      </c>
      <c r="J110" s="53" t="s">
        <v>275</v>
      </c>
    </row>
    <row r="111" spans="9:10" x14ac:dyDescent="0.35">
      <c r="I111" s="59">
        <v>1313</v>
      </c>
      <c r="J111" s="53" t="s">
        <v>277</v>
      </c>
    </row>
    <row r="112" spans="9:10" x14ac:dyDescent="0.35">
      <c r="I112" s="58" t="s">
        <v>279</v>
      </c>
      <c r="J112" s="53" t="s">
        <v>280</v>
      </c>
    </row>
    <row r="113" spans="9:10" x14ac:dyDescent="0.35">
      <c r="I113" s="59">
        <v>1391</v>
      </c>
      <c r="J113" s="53" t="s">
        <v>282</v>
      </c>
    </row>
    <row r="114" spans="9:10" x14ac:dyDescent="0.35">
      <c r="I114" s="59">
        <v>1392</v>
      </c>
      <c r="J114" s="53" t="s">
        <v>284</v>
      </c>
    </row>
    <row r="115" spans="9:10" x14ac:dyDescent="0.35">
      <c r="I115" s="59">
        <v>1393</v>
      </c>
      <c r="J115" s="53" t="s">
        <v>286</v>
      </c>
    </row>
    <row r="116" spans="9:10" x14ac:dyDescent="0.35">
      <c r="I116" s="59">
        <v>1394</v>
      </c>
      <c r="J116" s="53" t="s">
        <v>288</v>
      </c>
    </row>
    <row r="117" spans="9:10" x14ac:dyDescent="0.35">
      <c r="I117" s="59">
        <v>1399</v>
      </c>
      <c r="J117" s="53" t="s">
        <v>290</v>
      </c>
    </row>
    <row r="118" spans="9:10" x14ac:dyDescent="0.35">
      <c r="I118" s="50" t="s">
        <v>292</v>
      </c>
      <c r="J118" s="50" t="s">
        <v>293</v>
      </c>
    </row>
    <row r="119" spans="9:10" x14ac:dyDescent="0.35">
      <c r="I119" s="59">
        <v>1410</v>
      </c>
      <c r="J119" s="53" t="s">
        <v>295</v>
      </c>
    </row>
    <row r="120" spans="9:10" x14ac:dyDescent="0.35">
      <c r="I120" s="59">
        <v>1420</v>
      </c>
      <c r="J120" s="53" t="s">
        <v>297</v>
      </c>
    </row>
    <row r="121" spans="9:10" x14ac:dyDescent="0.35">
      <c r="I121" s="59">
        <v>1430</v>
      </c>
      <c r="J121" s="53" t="s">
        <v>299</v>
      </c>
    </row>
    <row r="122" spans="9:10" x14ac:dyDescent="0.35">
      <c r="I122" s="50" t="s">
        <v>301</v>
      </c>
      <c r="J122" s="50" t="s">
        <v>302</v>
      </c>
    </row>
    <row r="123" spans="9:10" x14ac:dyDescent="0.35">
      <c r="I123" s="58" t="s">
        <v>304</v>
      </c>
      <c r="J123" s="53" t="s">
        <v>305</v>
      </c>
    </row>
    <row r="124" spans="9:10" x14ac:dyDescent="0.35">
      <c r="I124" s="59">
        <v>1511</v>
      </c>
      <c r="J124" s="53" t="s">
        <v>307</v>
      </c>
    </row>
    <row r="125" spans="9:10" x14ac:dyDescent="0.35">
      <c r="I125" s="59">
        <v>1512</v>
      </c>
      <c r="J125" s="53" t="s">
        <v>309</v>
      </c>
    </row>
    <row r="126" spans="9:10" x14ac:dyDescent="0.35">
      <c r="I126" s="59">
        <v>1513</v>
      </c>
      <c r="J126" s="53" t="s">
        <v>311</v>
      </c>
    </row>
    <row r="127" spans="9:10" x14ac:dyDescent="0.35">
      <c r="I127" s="58" t="s">
        <v>313</v>
      </c>
      <c r="J127" s="53" t="s">
        <v>314</v>
      </c>
    </row>
    <row r="128" spans="9:10" x14ac:dyDescent="0.35">
      <c r="I128" s="59">
        <v>1521</v>
      </c>
      <c r="J128" s="53" t="s">
        <v>316</v>
      </c>
    </row>
    <row r="129" spans="9:10" x14ac:dyDescent="0.35">
      <c r="I129" s="59">
        <v>1522</v>
      </c>
      <c r="J129" s="53" t="s">
        <v>318</v>
      </c>
    </row>
    <row r="130" spans="9:10" x14ac:dyDescent="0.35">
      <c r="I130" s="59">
        <v>1523</v>
      </c>
      <c r="J130" s="53" t="s">
        <v>320</v>
      </c>
    </row>
    <row r="131" spans="9:10" x14ac:dyDescent="0.35">
      <c r="I131" s="50" t="s">
        <v>322</v>
      </c>
      <c r="J131" s="50" t="s">
        <v>323</v>
      </c>
    </row>
    <row r="132" spans="9:10" x14ac:dyDescent="0.35">
      <c r="I132" s="59">
        <v>1610</v>
      </c>
      <c r="J132" s="53" t="s">
        <v>325</v>
      </c>
    </row>
    <row r="133" spans="9:10" x14ac:dyDescent="0.35">
      <c r="I133" s="59">
        <v>1620</v>
      </c>
      <c r="J133" s="53" t="s">
        <v>327</v>
      </c>
    </row>
    <row r="134" spans="9:10" x14ac:dyDescent="0.35">
      <c r="I134" s="59">
        <v>1630</v>
      </c>
      <c r="J134" s="53" t="s">
        <v>329</v>
      </c>
    </row>
    <row r="135" spans="9:10" x14ac:dyDescent="0.35">
      <c r="I135" s="59">
        <v>1640</v>
      </c>
      <c r="J135" s="53" t="s">
        <v>331</v>
      </c>
    </row>
    <row r="136" spans="9:10" x14ac:dyDescent="0.35">
      <c r="I136" s="59">
        <v>1690</v>
      </c>
      <c r="J136" s="53" t="s">
        <v>333</v>
      </c>
    </row>
    <row r="137" spans="9:10" x14ac:dyDescent="0.35">
      <c r="I137" s="50" t="s">
        <v>335</v>
      </c>
      <c r="J137" s="50" t="s">
        <v>336</v>
      </c>
    </row>
    <row r="138" spans="9:10" x14ac:dyDescent="0.35">
      <c r="I138" s="58" t="s">
        <v>338</v>
      </c>
      <c r="J138" s="53" t="s">
        <v>336</v>
      </c>
    </row>
    <row r="139" spans="9:10" x14ac:dyDescent="0.35">
      <c r="I139" s="59">
        <v>1701</v>
      </c>
      <c r="J139" s="53" t="s">
        <v>340</v>
      </c>
    </row>
    <row r="140" spans="9:10" x14ac:dyDescent="0.35">
      <c r="I140" s="59">
        <v>1702</v>
      </c>
      <c r="J140" s="53" t="s">
        <v>342</v>
      </c>
    </row>
    <row r="141" spans="9:10" x14ac:dyDescent="0.35">
      <c r="I141" s="59">
        <v>1709</v>
      </c>
      <c r="J141" s="53" t="s">
        <v>344</v>
      </c>
    </row>
    <row r="142" spans="9:10" x14ac:dyDescent="0.35">
      <c r="I142" s="50" t="s">
        <v>346</v>
      </c>
      <c r="J142" s="50" t="s">
        <v>347</v>
      </c>
    </row>
    <row r="143" spans="9:10" x14ac:dyDescent="0.35">
      <c r="I143" s="58" t="s">
        <v>349</v>
      </c>
      <c r="J143" s="53" t="s">
        <v>350</v>
      </c>
    </row>
    <row r="144" spans="9:10" x14ac:dyDescent="0.35">
      <c r="I144" s="59">
        <v>1811</v>
      </c>
      <c r="J144" s="53" t="s">
        <v>352</v>
      </c>
    </row>
    <row r="145" spans="9:10" x14ac:dyDescent="0.35">
      <c r="I145" s="59">
        <v>1812</v>
      </c>
      <c r="J145" s="53" t="s">
        <v>354</v>
      </c>
    </row>
    <row r="146" spans="9:10" x14ac:dyDescent="0.35">
      <c r="I146" s="59">
        <v>1820</v>
      </c>
      <c r="J146" s="53" t="s">
        <v>356</v>
      </c>
    </row>
    <row r="147" spans="9:10" x14ac:dyDescent="0.35">
      <c r="I147" s="50" t="s">
        <v>357</v>
      </c>
      <c r="J147" s="50" t="s">
        <v>358</v>
      </c>
    </row>
    <row r="148" spans="9:10" x14ac:dyDescent="0.35">
      <c r="I148" s="59">
        <v>1910</v>
      </c>
      <c r="J148" s="53" t="s">
        <v>360</v>
      </c>
    </row>
    <row r="149" spans="9:10" x14ac:dyDescent="0.35">
      <c r="I149" s="58" t="s">
        <v>362</v>
      </c>
      <c r="J149" s="53" t="s">
        <v>363</v>
      </c>
    </row>
    <row r="150" spans="9:10" x14ac:dyDescent="0.35">
      <c r="I150" s="59">
        <v>1921</v>
      </c>
      <c r="J150" s="53" t="s">
        <v>363</v>
      </c>
    </row>
    <row r="151" spans="9:10" x14ac:dyDescent="0.35">
      <c r="I151" s="59">
        <v>1922</v>
      </c>
      <c r="J151" s="53" t="s">
        <v>366</v>
      </c>
    </row>
    <row r="152" spans="9:10" x14ac:dyDescent="0.35">
      <c r="I152" s="50" t="s">
        <v>368</v>
      </c>
      <c r="J152" s="50" t="s">
        <v>369</v>
      </c>
    </row>
    <row r="153" spans="9:10" x14ac:dyDescent="0.35">
      <c r="I153" s="58" t="s">
        <v>371</v>
      </c>
      <c r="J153" s="53" t="s">
        <v>372</v>
      </c>
    </row>
    <row r="154" spans="9:10" x14ac:dyDescent="0.35">
      <c r="I154" s="59">
        <v>2011</v>
      </c>
      <c r="J154" s="53" t="s">
        <v>373</v>
      </c>
    </row>
    <row r="155" spans="9:10" x14ac:dyDescent="0.35">
      <c r="I155" s="59">
        <v>2012</v>
      </c>
      <c r="J155" s="53" t="s">
        <v>375</v>
      </c>
    </row>
    <row r="156" spans="9:10" x14ac:dyDescent="0.35">
      <c r="I156" s="59">
        <v>2013</v>
      </c>
      <c r="J156" s="53" t="s">
        <v>377</v>
      </c>
    </row>
    <row r="157" spans="9:10" x14ac:dyDescent="0.35">
      <c r="I157" s="59">
        <v>2014</v>
      </c>
      <c r="J157" s="53" t="s">
        <v>379</v>
      </c>
    </row>
    <row r="158" spans="9:10" x14ac:dyDescent="0.35">
      <c r="I158" s="58" t="s">
        <v>381</v>
      </c>
      <c r="J158" s="53" t="s">
        <v>382</v>
      </c>
    </row>
    <row r="159" spans="9:10" x14ac:dyDescent="0.35">
      <c r="I159" s="59">
        <v>2021</v>
      </c>
      <c r="J159" s="53" t="s">
        <v>384</v>
      </c>
    </row>
    <row r="160" spans="9:10" x14ac:dyDescent="0.35">
      <c r="I160" s="59">
        <v>2022</v>
      </c>
      <c r="J160" s="53" t="s">
        <v>386</v>
      </c>
    </row>
    <row r="161" spans="9:10" x14ac:dyDescent="0.35">
      <c r="I161" s="59">
        <v>2023</v>
      </c>
      <c r="J161" s="53" t="s">
        <v>388</v>
      </c>
    </row>
    <row r="162" spans="9:10" x14ac:dyDescent="0.35">
      <c r="I162" s="59">
        <v>2029</v>
      </c>
      <c r="J162" s="53" t="s">
        <v>390</v>
      </c>
    </row>
    <row r="163" spans="9:10" x14ac:dyDescent="0.35">
      <c r="I163" s="59">
        <v>2030</v>
      </c>
      <c r="J163" s="53" t="s">
        <v>392</v>
      </c>
    </row>
    <row r="164" spans="9:10" x14ac:dyDescent="0.35">
      <c r="I164" s="50" t="s">
        <v>394</v>
      </c>
      <c r="J164" s="50" t="s">
        <v>395</v>
      </c>
    </row>
    <row r="165" spans="9:10" x14ac:dyDescent="0.35">
      <c r="I165" s="59">
        <v>2100</v>
      </c>
      <c r="J165" s="53" t="s">
        <v>395</v>
      </c>
    </row>
    <row r="166" spans="9:10" x14ac:dyDescent="0.35">
      <c r="I166" s="50" t="s">
        <v>397</v>
      </c>
      <c r="J166" s="50" t="s">
        <v>398</v>
      </c>
    </row>
    <row r="167" spans="9:10" x14ac:dyDescent="0.35">
      <c r="I167" s="58" t="s">
        <v>400</v>
      </c>
      <c r="J167" s="53" t="s">
        <v>401</v>
      </c>
    </row>
    <row r="168" spans="9:10" x14ac:dyDescent="0.35">
      <c r="I168" s="59">
        <v>2211</v>
      </c>
      <c r="J168" s="53" t="s">
        <v>403</v>
      </c>
    </row>
    <row r="169" spans="9:10" x14ac:dyDescent="0.35">
      <c r="I169" s="59">
        <v>2212</v>
      </c>
      <c r="J169" s="53" t="s">
        <v>405</v>
      </c>
    </row>
    <row r="170" spans="9:10" x14ac:dyDescent="0.35">
      <c r="I170" s="59">
        <v>2219</v>
      </c>
      <c r="J170" s="53" t="s">
        <v>407</v>
      </c>
    </row>
    <row r="171" spans="9:10" x14ac:dyDescent="0.35">
      <c r="I171" s="58" t="s">
        <v>409</v>
      </c>
      <c r="J171" s="53" t="s">
        <v>410</v>
      </c>
    </row>
    <row r="172" spans="9:10" x14ac:dyDescent="0.35">
      <c r="I172" s="59">
        <v>2221</v>
      </c>
      <c r="J172" s="53" t="s">
        <v>412</v>
      </c>
    </row>
    <row r="173" spans="9:10" x14ac:dyDescent="0.35">
      <c r="I173" s="59">
        <v>2229</v>
      </c>
      <c r="J173" s="53" t="s">
        <v>414</v>
      </c>
    </row>
    <row r="174" spans="9:10" x14ac:dyDescent="0.35">
      <c r="I174" s="50" t="s">
        <v>416</v>
      </c>
      <c r="J174" s="50" t="s">
        <v>417</v>
      </c>
    </row>
    <row r="175" spans="9:10" x14ac:dyDescent="0.35">
      <c r="I175" s="59">
        <v>2310</v>
      </c>
      <c r="J175" s="53" t="s">
        <v>419</v>
      </c>
    </row>
    <row r="176" spans="9:10" x14ac:dyDescent="0.35">
      <c r="I176" s="58" t="s">
        <v>421</v>
      </c>
      <c r="J176" s="53" t="s">
        <v>422</v>
      </c>
    </row>
    <row r="177" spans="9:10" x14ac:dyDescent="0.35">
      <c r="I177" s="59">
        <v>2391</v>
      </c>
      <c r="J177" s="53" t="s">
        <v>424</v>
      </c>
    </row>
    <row r="178" spans="9:10" x14ac:dyDescent="0.35">
      <c r="I178" s="59">
        <v>2392</v>
      </c>
      <c r="J178" s="53" t="s">
        <v>426</v>
      </c>
    </row>
    <row r="179" spans="9:10" x14ac:dyDescent="0.35">
      <c r="I179" s="59">
        <v>2393</v>
      </c>
      <c r="J179" s="53" t="s">
        <v>428</v>
      </c>
    </row>
    <row r="180" spans="9:10" x14ac:dyDescent="0.35">
      <c r="I180" s="59">
        <v>2394</v>
      </c>
      <c r="J180" s="53" t="s">
        <v>430</v>
      </c>
    </row>
    <row r="181" spans="9:10" x14ac:dyDescent="0.35">
      <c r="I181" s="59">
        <v>2395</v>
      </c>
      <c r="J181" s="53" t="s">
        <v>432</v>
      </c>
    </row>
    <row r="182" spans="9:10" x14ac:dyDescent="0.35">
      <c r="I182" s="59">
        <v>2396</v>
      </c>
      <c r="J182" s="53" t="s">
        <v>434</v>
      </c>
    </row>
    <row r="183" spans="9:10" x14ac:dyDescent="0.35">
      <c r="I183" s="59">
        <v>2399</v>
      </c>
      <c r="J183" s="53" t="s">
        <v>436</v>
      </c>
    </row>
    <row r="184" spans="9:10" x14ac:dyDescent="0.35">
      <c r="I184" s="50" t="s">
        <v>438</v>
      </c>
      <c r="J184" s="50" t="s">
        <v>439</v>
      </c>
    </row>
    <row r="185" spans="9:10" x14ac:dyDescent="0.35">
      <c r="I185" s="59">
        <v>2410</v>
      </c>
      <c r="J185" s="53" t="s">
        <v>441</v>
      </c>
    </row>
    <row r="186" spans="9:10" x14ac:dyDescent="0.35">
      <c r="I186" s="58" t="s">
        <v>443</v>
      </c>
      <c r="J186" s="53" t="s">
        <v>444</v>
      </c>
    </row>
    <row r="187" spans="9:10" x14ac:dyDescent="0.35">
      <c r="I187" s="59">
        <v>2421</v>
      </c>
      <c r="J187" s="53" t="s">
        <v>446</v>
      </c>
    </row>
    <row r="188" spans="9:10" x14ac:dyDescent="0.35">
      <c r="I188" s="59">
        <v>2429</v>
      </c>
      <c r="J188" s="53" t="s">
        <v>448</v>
      </c>
    </row>
    <row r="189" spans="9:10" x14ac:dyDescent="0.35">
      <c r="I189" s="58" t="s">
        <v>450</v>
      </c>
      <c r="J189" s="53" t="s">
        <v>451</v>
      </c>
    </row>
    <row r="190" spans="9:10" x14ac:dyDescent="0.35">
      <c r="I190" s="59">
        <v>2431</v>
      </c>
      <c r="J190" s="53" t="s">
        <v>453</v>
      </c>
    </row>
    <row r="191" spans="9:10" x14ac:dyDescent="0.35">
      <c r="I191" s="59">
        <v>2432</v>
      </c>
      <c r="J191" s="53" t="s">
        <v>455</v>
      </c>
    </row>
    <row r="192" spans="9:10" x14ac:dyDescent="0.35">
      <c r="I192" s="50" t="s">
        <v>457</v>
      </c>
      <c r="J192" s="50" t="s">
        <v>458</v>
      </c>
    </row>
    <row r="193" spans="9:10" x14ac:dyDescent="0.35">
      <c r="I193" s="58" t="s">
        <v>460</v>
      </c>
      <c r="J193" s="53" t="s">
        <v>461</v>
      </c>
    </row>
    <row r="194" spans="9:10" x14ac:dyDescent="0.35">
      <c r="I194" s="59">
        <v>2511</v>
      </c>
      <c r="J194" s="53" t="s">
        <v>463</v>
      </c>
    </row>
    <row r="195" spans="9:10" x14ac:dyDescent="0.35">
      <c r="I195" s="59">
        <v>2512</v>
      </c>
      <c r="J195" s="53" t="s">
        <v>465</v>
      </c>
    </row>
    <row r="196" spans="9:10" x14ac:dyDescent="0.35">
      <c r="I196" s="59">
        <v>2513</v>
      </c>
      <c r="J196" s="53" t="s">
        <v>467</v>
      </c>
    </row>
    <row r="197" spans="9:10" x14ac:dyDescent="0.35">
      <c r="I197" s="59">
        <v>2520</v>
      </c>
      <c r="J197" s="61" t="s">
        <v>469</v>
      </c>
    </row>
    <row r="198" spans="9:10" x14ac:dyDescent="0.35">
      <c r="I198" s="58" t="s">
        <v>471</v>
      </c>
      <c r="J198" s="53" t="s">
        <v>472</v>
      </c>
    </row>
    <row r="199" spans="9:10" x14ac:dyDescent="0.35">
      <c r="I199" s="59">
        <v>2591</v>
      </c>
      <c r="J199" s="53" t="s">
        <v>474</v>
      </c>
    </row>
    <row r="200" spans="9:10" x14ac:dyDescent="0.35">
      <c r="I200" s="59">
        <v>2592</v>
      </c>
      <c r="J200" s="53" t="s">
        <v>476</v>
      </c>
    </row>
    <row r="201" spans="9:10" x14ac:dyDescent="0.35">
      <c r="I201" s="59">
        <v>2593</v>
      </c>
      <c r="J201" s="53" t="s">
        <v>478</v>
      </c>
    </row>
    <row r="202" spans="9:10" x14ac:dyDescent="0.35">
      <c r="I202" s="59">
        <v>2599</v>
      </c>
      <c r="J202" s="53" t="s">
        <v>480</v>
      </c>
    </row>
    <row r="203" spans="9:10" x14ac:dyDescent="0.35">
      <c r="I203" s="50" t="s">
        <v>482</v>
      </c>
      <c r="J203" s="50" t="s">
        <v>483</v>
      </c>
    </row>
    <row r="204" spans="9:10" x14ac:dyDescent="0.35">
      <c r="I204" s="59">
        <v>2610</v>
      </c>
      <c r="J204" s="53" t="s">
        <v>485</v>
      </c>
    </row>
    <row r="205" spans="9:10" x14ac:dyDescent="0.35">
      <c r="I205" s="59">
        <v>2620</v>
      </c>
      <c r="J205" s="53" t="s">
        <v>487</v>
      </c>
    </row>
    <row r="206" spans="9:10" x14ac:dyDescent="0.35">
      <c r="I206" s="59">
        <v>2630</v>
      </c>
      <c r="J206" s="53" t="s">
        <v>489</v>
      </c>
    </row>
    <row r="207" spans="9:10" x14ac:dyDescent="0.35">
      <c r="I207" s="59">
        <v>2640</v>
      </c>
      <c r="J207" s="53" t="s">
        <v>491</v>
      </c>
    </row>
    <row r="208" spans="9:10" x14ac:dyDescent="0.35">
      <c r="I208" s="58" t="s">
        <v>493</v>
      </c>
      <c r="J208" s="53" t="s">
        <v>494</v>
      </c>
    </row>
    <row r="209" spans="9:10" x14ac:dyDescent="0.35">
      <c r="I209" s="59">
        <v>2651</v>
      </c>
      <c r="J209" s="53" t="s">
        <v>495</v>
      </c>
    </row>
    <row r="210" spans="9:10" x14ac:dyDescent="0.35">
      <c r="I210" s="59">
        <v>2652</v>
      </c>
      <c r="J210" s="53" t="s">
        <v>496</v>
      </c>
    </row>
    <row r="211" spans="9:10" x14ac:dyDescent="0.35">
      <c r="I211" s="59">
        <v>2660</v>
      </c>
      <c r="J211" s="53" t="s">
        <v>498</v>
      </c>
    </row>
    <row r="212" spans="9:10" x14ac:dyDescent="0.35">
      <c r="I212" s="59">
        <v>2670</v>
      </c>
      <c r="J212" s="53" t="s">
        <v>500</v>
      </c>
    </row>
    <row r="213" spans="9:10" x14ac:dyDescent="0.35">
      <c r="I213" s="59">
        <v>2680</v>
      </c>
      <c r="J213" s="53" t="s">
        <v>501</v>
      </c>
    </row>
    <row r="214" spans="9:10" x14ac:dyDescent="0.35">
      <c r="I214" s="50" t="s">
        <v>503</v>
      </c>
      <c r="J214" s="50" t="s">
        <v>504</v>
      </c>
    </row>
    <row r="215" spans="9:10" x14ac:dyDescent="0.35">
      <c r="I215" s="58" t="s">
        <v>506</v>
      </c>
      <c r="J215" s="53" t="s">
        <v>507</v>
      </c>
    </row>
    <row r="216" spans="9:10" x14ac:dyDescent="0.35">
      <c r="I216" s="59">
        <v>2711</v>
      </c>
      <c r="J216" s="53" t="s">
        <v>509</v>
      </c>
    </row>
    <row r="217" spans="9:10" x14ac:dyDescent="0.35">
      <c r="I217" s="59">
        <v>2712</v>
      </c>
      <c r="J217" s="53" t="s">
        <v>511</v>
      </c>
    </row>
    <row r="218" spans="9:10" x14ac:dyDescent="0.35">
      <c r="I218" s="59">
        <v>2720</v>
      </c>
      <c r="J218" s="53" t="s">
        <v>513</v>
      </c>
    </row>
    <row r="219" spans="9:10" x14ac:dyDescent="0.35">
      <c r="I219" s="58" t="s">
        <v>515</v>
      </c>
      <c r="J219" s="53" t="s">
        <v>516</v>
      </c>
    </row>
    <row r="220" spans="9:10" x14ac:dyDescent="0.35">
      <c r="I220" s="59">
        <v>2731</v>
      </c>
      <c r="J220" s="53" t="s">
        <v>518</v>
      </c>
    </row>
    <row r="221" spans="9:10" x14ac:dyDescent="0.35">
      <c r="I221" s="59">
        <v>2732</v>
      </c>
      <c r="J221" s="53" t="s">
        <v>520</v>
      </c>
    </row>
    <row r="222" spans="9:10" x14ac:dyDescent="0.35">
      <c r="I222" s="59">
        <v>2740</v>
      </c>
      <c r="J222" s="53" t="s">
        <v>522</v>
      </c>
    </row>
    <row r="223" spans="9:10" x14ac:dyDescent="0.35">
      <c r="I223" s="59">
        <v>2750</v>
      </c>
      <c r="J223" s="53" t="s">
        <v>524</v>
      </c>
    </row>
    <row r="224" spans="9:10" x14ac:dyDescent="0.35">
      <c r="I224" s="59">
        <v>2790</v>
      </c>
      <c r="J224" s="53" t="s">
        <v>526</v>
      </c>
    </row>
    <row r="225" spans="9:10" x14ac:dyDescent="0.35">
      <c r="I225" s="50" t="s">
        <v>528</v>
      </c>
      <c r="J225" s="50" t="s">
        <v>529</v>
      </c>
    </row>
    <row r="226" spans="9:10" x14ac:dyDescent="0.35">
      <c r="I226" s="58" t="s">
        <v>531</v>
      </c>
      <c r="J226" s="53" t="s">
        <v>532</v>
      </c>
    </row>
    <row r="227" spans="9:10" x14ac:dyDescent="0.35">
      <c r="I227" s="59">
        <v>2811</v>
      </c>
      <c r="J227" s="53" t="s">
        <v>534</v>
      </c>
    </row>
    <row r="228" spans="9:10" x14ac:dyDescent="0.35">
      <c r="I228" s="59">
        <v>2812</v>
      </c>
      <c r="J228" s="53" t="s">
        <v>536</v>
      </c>
    </row>
    <row r="229" spans="9:10" x14ac:dyDescent="0.35">
      <c r="I229" s="59">
        <v>2813</v>
      </c>
      <c r="J229" s="53" t="s">
        <v>538</v>
      </c>
    </row>
    <row r="230" spans="9:10" x14ac:dyDescent="0.35">
      <c r="I230" s="59">
        <v>2814</v>
      </c>
      <c r="J230" s="53" t="s">
        <v>540</v>
      </c>
    </row>
    <row r="231" spans="9:10" x14ac:dyDescent="0.35">
      <c r="I231" s="59">
        <v>2815</v>
      </c>
      <c r="J231" s="53" t="s">
        <v>542</v>
      </c>
    </row>
    <row r="232" spans="9:10" x14ac:dyDescent="0.35">
      <c r="I232" s="59">
        <v>2816</v>
      </c>
      <c r="J232" s="53" t="s">
        <v>544</v>
      </c>
    </row>
    <row r="233" spans="9:10" x14ac:dyDescent="0.35">
      <c r="I233" s="59">
        <v>2817</v>
      </c>
      <c r="J233" s="53" t="s">
        <v>546</v>
      </c>
    </row>
    <row r="234" spans="9:10" x14ac:dyDescent="0.35">
      <c r="I234" s="59">
        <v>2818</v>
      </c>
      <c r="J234" s="53" t="s">
        <v>548</v>
      </c>
    </row>
    <row r="235" spans="9:10" x14ac:dyDescent="0.35">
      <c r="I235" s="59">
        <v>2819</v>
      </c>
      <c r="J235" s="53" t="s">
        <v>550</v>
      </c>
    </row>
    <row r="236" spans="9:10" x14ac:dyDescent="0.35">
      <c r="I236" s="58" t="s">
        <v>552</v>
      </c>
      <c r="J236" s="53" t="s">
        <v>553</v>
      </c>
    </row>
    <row r="237" spans="9:10" x14ac:dyDescent="0.35">
      <c r="I237" s="59">
        <v>2821</v>
      </c>
      <c r="J237" s="53" t="s">
        <v>555</v>
      </c>
    </row>
    <row r="238" spans="9:10" x14ac:dyDescent="0.35">
      <c r="I238" s="59">
        <v>2822</v>
      </c>
      <c r="J238" s="53" t="s">
        <v>557</v>
      </c>
    </row>
    <row r="239" spans="9:10" x14ac:dyDescent="0.35">
      <c r="I239" s="59">
        <v>2823</v>
      </c>
      <c r="J239" s="53" t="s">
        <v>559</v>
      </c>
    </row>
    <row r="240" spans="9:10" x14ac:dyDescent="0.35">
      <c r="I240" s="59">
        <v>2824</v>
      </c>
      <c r="J240" s="53" t="s">
        <v>561</v>
      </c>
    </row>
    <row r="241" spans="9:10" x14ac:dyDescent="0.35">
      <c r="I241" s="59">
        <v>2825</v>
      </c>
      <c r="J241" s="53" t="s">
        <v>563</v>
      </c>
    </row>
    <row r="242" spans="9:10" x14ac:dyDescent="0.35">
      <c r="I242" s="59">
        <v>2826</v>
      </c>
      <c r="J242" s="53" t="s">
        <v>565</v>
      </c>
    </row>
    <row r="243" spans="9:10" x14ac:dyDescent="0.35">
      <c r="I243" s="59">
        <v>2829</v>
      </c>
      <c r="J243" s="53" t="s">
        <v>567</v>
      </c>
    </row>
    <row r="244" spans="9:10" x14ac:dyDescent="0.35">
      <c r="I244" s="50" t="s">
        <v>569</v>
      </c>
      <c r="J244" s="50" t="s">
        <v>570</v>
      </c>
    </row>
    <row r="245" spans="9:10" x14ac:dyDescent="0.35">
      <c r="I245" s="59">
        <v>2910</v>
      </c>
      <c r="J245" s="53" t="s">
        <v>572</v>
      </c>
    </row>
    <row r="246" spans="9:10" x14ac:dyDescent="0.35">
      <c r="I246" s="59">
        <v>2920</v>
      </c>
      <c r="J246" s="53" t="s">
        <v>573</v>
      </c>
    </row>
    <row r="247" spans="9:10" x14ac:dyDescent="0.35">
      <c r="I247" s="59">
        <v>2930</v>
      </c>
      <c r="J247" s="53" t="s">
        <v>575</v>
      </c>
    </row>
    <row r="248" spans="9:10" x14ac:dyDescent="0.35">
      <c r="I248" s="50" t="s">
        <v>577</v>
      </c>
      <c r="J248" s="50" t="s">
        <v>578</v>
      </c>
    </row>
    <row r="249" spans="9:10" x14ac:dyDescent="0.35">
      <c r="I249" s="58" t="s">
        <v>580</v>
      </c>
      <c r="J249" s="53" t="s">
        <v>581</v>
      </c>
    </row>
    <row r="250" spans="9:10" x14ac:dyDescent="0.35">
      <c r="I250" s="59">
        <v>3011</v>
      </c>
      <c r="J250" s="53" t="s">
        <v>583</v>
      </c>
    </row>
    <row r="251" spans="9:10" x14ac:dyDescent="0.35">
      <c r="I251" s="59">
        <v>3012</v>
      </c>
      <c r="J251" s="53" t="s">
        <v>585</v>
      </c>
    </row>
    <row r="252" spans="9:10" x14ac:dyDescent="0.35">
      <c r="I252" s="59">
        <v>3020</v>
      </c>
      <c r="J252" s="53" t="s">
        <v>587</v>
      </c>
    </row>
    <row r="253" spans="9:10" x14ac:dyDescent="0.35">
      <c r="I253" s="59">
        <v>3030</v>
      </c>
      <c r="J253" s="53" t="s">
        <v>589</v>
      </c>
    </row>
    <row r="254" spans="9:10" x14ac:dyDescent="0.35">
      <c r="I254" s="59">
        <v>3040</v>
      </c>
      <c r="J254" s="53" t="s">
        <v>591</v>
      </c>
    </row>
    <row r="255" spans="9:10" x14ac:dyDescent="0.35">
      <c r="I255" s="58" t="s">
        <v>593</v>
      </c>
      <c r="J255" s="53" t="s">
        <v>594</v>
      </c>
    </row>
    <row r="256" spans="9:10" x14ac:dyDescent="0.35">
      <c r="I256" s="59">
        <v>3091</v>
      </c>
      <c r="J256" s="53" t="s">
        <v>596</v>
      </c>
    </row>
    <row r="257" spans="9:10" x14ac:dyDescent="0.35">
      <c r="I257" s="59">
        <v>3092</v>
      </c>
      <c r="J257" s="53" t="s">
        <v>598</v>
      </c>
    </row>
    <row r="258" spans="9:10" x14ac:dyDescent="0.35">
      <c r="I258" s="59">
        <v>3099</v>
      </c>
      <c r="J258" s="53" t="s">
        <v>594</v>
      </c>
    </row>
    <row r="259" spans="9:10" x14ac:dyDescent="0.35">
      <c r="I259" s="50" t="s">
        <v>601</v>
      </c>
      <c r="J259" s="50" t="s">
        <v>602</v>
      </c>
    </row>
    <row r="260" spans="9:10" x14ac:dyDescent="0.35">
      <c r="I260" s="59">
        <v>3110</v>
      </c>
      <c r="J260" s="53" t="s">
        <v>604</v>
      </c>
    </row>
    <row r="261" spans="9:10" x14ac:dyDescent="0.35">
      <c r="I261" s="59">
        <v>3120</v>
      </c>
      <c r="J261" s="53" t="s">
        <v>606</v>
      </c>
    </row>
    <row r="262" spans="9:10" x14ac:dyDescent="0.35">
      <c r="I262" s="50" t="s">
        <v>608</v>
      </c>
      <c r="J262" s="50" t="s">
        <v>609</v>
      </c>
    </row>
    <row r="263" spans="9:10" x14ac:dyDescent="0.35">
      <c r="I263" s="59">
        <v>3210</v>
      </c>
      <c r="J263" s="53" t="s">
        <v>611</v>
      </c>
    </row>
    <row r="264" spans="9:10" x14ac:dyDescent="0.35">
      <c r="I264" s="59">
        <v>3211</v>
      </c>
      <c r="J264" s="53" t="s">
        <v>2019</v>
      </c>
    </row>
    <row r="265" spans="9:10" x14ac:dyDescent="0.35">
      <c r="I265" s="59">
        <v>3212</v>
      </c>
      <c r="J265" s="53" t="s">
        <v>2018</v>
      </c>
    </row>
    <row r="266" spans="9:10" x14ac:dyDescent="0.35">
      <c r="I266" s="59">
        <v>3220</v>
      </c>
      <c r="J266" s="53" t="s">
        <v>613</v>
      </c>
    </row>
    <row r="267" spans="9:10" x14ac:dyDescent="0.35">
      <c r="I267" s="59">
        <v>3230</v>
      </c>
      <c r="J267" s="53" t="s">
        <v>615</v>
      </c>
    </row>
    <row r="268" spans="9:10" x14ac:dyDescent="0.35">
      <c r="I268" s="59">
        <v>3240</v>
      </c>
      <c r="J268" s="53" t="s">
        <v>617</v>
      </c>
    </row>
    <row r="269" spans="9:10" x14ac:dyDescent="0.35">
      <c r="I269" s="59">
        <v>3250</v>
      </c>
      <c r="J269" s="53" t="s">
        <v>619</v>
      </c>
    </row>
    <row r="270" spans="9:10" x14ac:dyDescent="0.35">
      <c r="I270" s="59">
        <v>3290</v>
      </c>
      <c r="J270" s="53" t="s">
        <v>621</v>
      </c>
    </row>
    <row r="271" spans="9:10" x14ac:dyDescent="0.35">
      <c r="I271" s="50" t="s">
        <v>623</v>
      </c>
      <c r="J271" s="50" t="s">
        <v>624</v>
      </c>
    </row>
    <row r="272" spans="9:10" x14ac:dyDescent="0.35">
      <c r="I272" s="58" t="s">
        <v>626</v>
      </c>
      <c r="J272" s="53" t="s">
        <v>627</v>
      </c>
    </row>
    <row r="273" spans="9:10" x14ac:dyDescent="0.35">
      <c r="I273" s="59">
        <v>3311</v>
      </c>
      <c r="J273" s="53" t="s">
        <v>629</v>
      </c>
    </row>
    <row r="274" spans="9:10" x14ac:dyDescent="0.35">
      <c r="I274" s="59">
        <v>3312</v>
      </c>
      <c r="J274" s="53" t="s">
        <v>631</v>
      </c>
    </row>
    <row r="275" spans="9:10" x14ac:dyDescent="0.35">
      <c r="I275" s="59">
        <v>3313</v>
      </c>
      <c r="J275" s="53" t="s">
        <v>633</v>
      </c>
    </row>
    <row r="276" spans="9:10" x14ac:dyDescent="0.35">
      <c r="I276" s="59">
        <v>3314</v>
      </c>
      <c r="J276" s="53" t="s">
        <v>635</v>
      </c>
    </row>
    <row r="277" spans="9:10" x14ac:dyDescent="0.35">
      <c r="I277" s="59">
        <v>3315</v>
      </c>
      <c r="J277" s="53" t="s">
        <v>637</v>
      </c>
    </row>
    <row r="278" spans="9:10" x14ac:dyDescent="0.35">
      <c r="I278" s="59">
        <v>3319</v>
      </c>
      <c r="J278" s="53" t="s">
        <v>639</v>
      </c>
    </row>
    <row r="279" spans="9:10" x14ac:dyDescent="0.35">
      <c r="I279" s="59">
        <v>3320</v>
      </c>
      <c r="J279" s="53" t="s">
        <v>641</v>
      </c>
    </row>
    <row r="280" spans="9:10" x14ac:dyDescent="0.35">
      <c r="I280" s="50" t="s">
        <v>643</v>
      </c>
      <c r="J280" s="50" t="s">
        <v>644</v>
      </c>
    </row>
    <row r="281" spans="9:10" x14ac:dyDescent="0.35">
      <c r="I281" s="53" t="s">
        <v>646</v>
      </c>
      <c r="J281" s="53" t="s">
        <v>647</v>
      </c>
    </row>
    <row r="282" spans="9:10" x14ac:dyDescent="0.35">
      <c r="I282" s="52">
        <v>3511</v>
      </c>
      <c r="J282" s="53" t="s">
        <v>649</v>
      </c>
    </row>
    <row r="283" spans="9:10" x14ac:dyDescent="0.35">
      <c r="I283" s="52">
        <v>3512</v>
      </c>
      <c r="J283" s="53" t="s">
        <v>651</v>
      </c>
    </row>
    <row r="284" spans="9:10" x14ac:dyDescent="0.35">
      <c r="I284" s="52">
        <v>3513</v>
      </c>
      <c r="J284" s="53" t="s">
        <v>653</v>
      </c>
    </row>
    <row r="285" spans="9:10" x14ac:dyDescent="0.35">
      <c r="I285" s="52">
        <v>3514</v>
      </c>
      <c r="J285" s="53" t="s">
        <v>655</v>
      </c>
    </row>
    <row r="286" spans="9:10" x14ac:dyDescent="0.35">
      <c r="I286" s="52">
        <v>3520</v>
      </c>
      <c r="J286" s="53" t="s">
        <v>657</v>
      </c>
    </row>
    <row r="287" spans="9:10" x14ac:dyDescent="0.35">
      <c r="I287" s="52">
        <v>3530</v>
      </c>
      <c r="J287" s="53" t="s">
        <v>659</v>
      </c>
    </row>
    <row r="288" spans="9:10" x14ac:dyDescent="0.35">
      <c r="I288" s="50" t="s">
        <v>661</v>
      </c>
      <c r="J288" s="50" t="s">
        <v>662</v>
      </c>
    </row>
    <row r="289" spans="9:10" x14ac:dyDescent="0.35">
      <c r="I289" s="52">
        <v>3600</v>
      </c>
      <c r="J289" s="53" t="s">
        <v>662</v>
      </c>
    </row>
    <row r="290" spans="9:10" x14ac:dyDescent="0.35">
      <c r="I290" s="50" t="s">
        <v>665</v>
      </c>
      <c r="J290" s="50" t="s">
        <v>666</v>
      </c>
    </row>
    <row r="291" spans="9:10" x14ac:dyDescent="0.35">
      <c r="I291" s="52">
        <v>3700</v>
      </c>
      <c r="J291" s="53" t="s">
        <v>666</v>
      </c>
    </row>
    <row r="292" spans="9:10" x14ac:dyDescent="0.35">
      <c r="I292" s="50" t="s">
        <v>669</v>
      </c>
      <c r="J292" s="50" t="s">
        <v>670</v>
      </c>
    </row>
    <row r="293" spans="9:10" x14ac:dyDescent="0.35">
      <c r="I293" s="53" t="s">
        <v>672</v>
      </c>
      <c r="J293" s="53" t="s">
        <v>673</v>
      </c>
    </row>
    <row r="294" spans="9:10" x14ac:dyDescent="0.35">
      <c r="I294" s="52">
        <v>3811</v>
      </c>
      <c r="J294" s="53" t="s">
        <v>675</v>
      </c>
    </row>
    <row r="295" spans="9:10" x14ac:dyDescent="0.35">
      <c r="I295" s="52">
        <v>3812</v>
      </c>
      <c r="J295" s="53" t="s">
        <v>677</v>
      </c>
    </row>
    <row r="296" spans="9:10" x14ac:dyDescent="0.35">
      <c r="I296" s="53" t="s">
        <v>679</v>
      </c>
      <c r="J296" s="53" t="s">
        <v>680</v>
      </c>
    </row>
    <row r="297" spans="9:10" x14ac:dyDescent="0.35">
      <c r="I297" s="52">
        <v>3821</v>
      </c>
      <c r="J297" s="53" t="s">
        <v>682</v>
      </c>
    </row>
    <row r="298" spans="9:10" x14ac:dyDescent="0.35">
      <c r="I298" s="52">
        <v>3822</v>
      </c>
      <c r="J298" s="53" t="s">
        <v>684</v>
      </c>
    </row>
    <row r="299" spans="9:10" x14ac:dyDescent="0.35">
      <c r="I299" s="52">
        <v>3830</v>
      </c>
      <c r="J299" s="53" t="s">
        <v>686</v>
      </c>
    </row>
    <row r="300" spans="9:10" x14ac:dyDescent="0.35">
      <c r="I300" s="50" t="s">
        <v>688</v>
      </c>
      <c r="J300" s="50" t="s">
        <v>689</v>
      </c>
    </row>
    <row r="301" spans="9:10" x14ac:dyDescent="0.35">
      <c r="I301" s="52">
        <v>3900</v>
      </c>
      <c r="J301" s="53" t="s">
        <v>689</v>
      </c>
    </row>
    <row r="302" spans="9:10" x14ac:dyDescent="0.35">
      <c r="I302" s="50" t="s">
        <v>692</v>
      </c>
      <c r="J302" s="50" t="s">
        <v>693</v>
      </c>
    </row>
    <row r="303" spans="9:10" x14ac:dyDescent="0.35">
      <c r="I303" s="53" t="s">
        <v>695</v>
      </c>
      <c r="J303" s="53" t="s">
        <v>693</v>
      </c>
    </row>
    <row r="304" spans="9:10" x14ac:dyDescent="0.35">
      <c r="I304" s="52">
        <v>4111</v>
      </c>
      <c r="J304" s="53" t="s">
        <v>697</v>
      </c>
    </row>
    <row r="305" spans="9:10" x14ac:dyDescent="0.35">
      <c r="I305" s="52">
        <v>4112</v>
      </c>
      <c r="J305" s="53" t="s">
        <v>699</v>
      </c>
    </row>
    <row r="306" spans="9:10" x14ac:dyDescent="0.35">
      <c r="I306" s="50" t="s">
        <v>701</v>
      </c>
      <c r="J306" s="50" t="s">
        <v>702</v>
      </c>
    </row>
    <row r="307" spans="9:10" x14ac:dyDescent="0.35">
      <c r="I307" s="52">
        <v>4210</v>
      </c>
      <c r="J307" s="53" t="s">
        <v>704</v>
      </c>
    </row>
    <row r="308" spans="9:10" x14ac:dyDescent="0.35">
      <c r="I308" s="52">
        <v>4220</v>
      </c>
      <c r="J308" s="53" t="s">
        <v>706</v>
      </c>
    </row>
    <row r="309" spans="9:10" x14ac:dyDescent="0.35">
      <c r="I309" s="52">
        <v>4290</v>
      </c>
      <c r="J309" s="53" t="s">
        <v>708</v>
      </c>
    </row>
    <row r="310" spans="9:10" x14ac:dyDescent="0.35">
      <c r="I310" s="50" t="s">
        <v>710</v>
      </c>
      <c r="J310" s="50" t="s">
        <v>711</v>
      </c>
    </row>
    <row r="311" spans="9:10" x14ac:dyDescent="0.35">
      <c r="I311" s="53" t="s">
        <v>713</v>
      </c>
      <c r="J311" s="53" t="s">
        <v>714</v>
      </c>
    </row>
    <row r="312" spans="9:10" x14ac:dyDescent="0.35">
      <c r="I312" s="52">
        <v>4311</v>
      </c>
      <c r="J312" s="53" t="s">
        <v>716</v>
      </c>
    </row>
    <row r="313" spans="9:10" x14ac:dyDescent="0.35">
      <c r="I313" s="52">
        <v>4312</v>
      </c>
      <c r="J313" s="53" t="s">
        <v>718</v>
      </c>
    </row>
    <row r="314" spans="9:10" x14ac:dyDescent="0.35">
      <c r="I314" s="53" t="s">
        <v>720</v>
      </c>
      <c r="J314" s="53" t="s">
        <v>721</v>
      </c>
    </row>
    <row r="315" spans="9:10" x14ac:dyDescent="0.35">
      <c r="I315" s="52">
        <v>4321</v>
      </c>
      <c r="J315" s="53" t="s">
        <v>723</v>
      </c>
    </row>
    <row r="316" spans="9:10" x14ac:dyDescent="0.35">
      <c r="I316" s="52">
        <v>4322</v>
      </c>
      <c r="J316" s="53" t="s">
        <v>725</v>
      </c>
    </row>
    <row r="317" spans="9:10" x14ac:dyDescent="0.35">
      <c r="I317" s="52">
        <v>4329</v>
      </c>
      <c r="J317" s="53" t="s">
        <v>727</v>
      </c>
    </row>
    <row r="318" spans="9:10" x14ac:dyDescent="0.35">
      <c r="I318" s="52">
        <v>4330</v>
      </c>
      <c r="J318" s="53" t="s">
        <v>729</v>
      </c>
    </row>
    <row r="319" spans="9:10" x14ac:dyDescent="0.35">
      <c r="I319" s="52">
        <v>4390</v>
      </c>
      <c r="J319" s="53" t="s">
        <v>731</v>
      </c>
    </row>
    <row r="320" spans="9:10" x14ac:dyDescent="0.35">
      <c r="I320" s="50" t="s">
        <v>733</v>
      </c>
      <c r="J320" s="50" t="s">
        <v>734</v>
      </c>
    </row>
    <row r="321" spans="9:10" x14ac:dyDescent="0.35">
      <c r="I321" s="53" t="s">
        <v>736</v>
      </c>
      <c r="J321" s="53" t="s">
        <v>737</v>
      </c>
    </row>
    <row r="322" spans="9:10" x14ac:dyDescent="0.35">
      <c r="I322" s="52">
        <v>4511</v>
      </c>
      <c r="J322" s="53" t="s">
        <v>739</v>
      </c>
    </row>
    <row r="323" spans="9:10" x14ac:dyDescent="0.35">
      <c r="I323" s="52">
        <v>4512</v>
      </c>
      <c r="J323" s="53" t="s">
        <v>741</v>
      </c>
    </row>
    <row r="324" spans="9:10" x14ac:dyDescent="0.35">
      <c r="I324" s="52">
        <v>4520</v>
      </c>
      <c r="J324" s="53" t="s">
        <v>743</v>
      </c>
    </row>
    <row r="325" spans="9:10" x14ac:dyDescent="0.35">
      <c r="I325" s="52">
        <v>4530</v>
      </c>
      <c r="J325" s="53" t="s">
        <v>745</v>
      </c>
    </row>
    <row r="326" spans="9:10" x14ac:dyDescent="0.35">
      <c r="I326" s="53" t="s">
        <v>747</v>
      </c>
      <c r="J326" s="53" t="s">
        <v>748</v>
      </c>
    </row>
    <row r="327" spans="9:10" x14ac:dyDescent="0.35">
      <c r="I327" s="52">
        <v>4541</v>
      </c>
      <c r="J327" s="53" t="s">
        <v>750</v>
      </c>
    </row>
    <row r="328" spans="9:10" x14ac:dyDescent="0.35">
      <c r="I328" s="52">
        <v>4542</v>
      </c>
      <c r="J328" s="53" t="s">
        <v>752</v>
      </c>
    </row>
    <row r="329" spans="9:10" x14ac:dyDescent="0.35">
      <c r="I329" s="50" t="s">
        <v>754</v>
      </c>
      <c r="J329" s="50" t="s">
        <v>755</v>
      </c>
    </row>
    <row r="330" spans="9:10" x14ac:dyDescent="0.35">
      <c r="I330" s="52">
        <v>4610</v>
      </c>
      <c r="J330" s="53" t="s">
        <v>757</v>
      </c>
    </row>
    <row r="331" spans="9:10" x14ac:dyDescent="0.35">
      <c r="I331" s="52">
        <v>4620</v>
      </c>
      <c r="J331" s="53" t="s">
        <v>759</v>
      </c>
    </row>
    <row r="332" spans="9:10" x14ac:dyDescent="0.35">
      <c r="I332" s="53" t="s">
        <v>761</v>
      </c>
      <c r="J332" s="53" t="s">
        <v>762</v>
      </c>
    </row>
    <row r="333" spans="9:10" x14ac:dyDescent="0.35">
      <c r="I333" s="52">
        <v>4631</v>
      </c>
      <c r="J333" s="53" t="s">
        <v>764</v>
      </c>
    </row>
    <row r="334" spans="9:10" x14ac:dyDescent="0.35">
      <c r="I334" s="52">
        <v>4632</v>
      </c>
      <c r="J334" s="53" t="s">
        <v>766</v>
      </c>
    </row>
    <row r="335" spans="9:10" x14ac:dyDescent="0.35">
      <c r="I335" s="53" t="s">
        <v>768</v>
      </c>
      <c r="J335" s="53" t="s">
        <v>769</v>
      </c>
    </row>
    <row r="336" spans="9:10" x14ac:dyDescent="0.35">
      <c r="I336" s="52">
        <v>4641</v>
      </c>
      <c r="J336" s="53" t="s">
        <v>771</v>
      </c>
    </row>
    <row r="337" spans="9:10" x14ac:dyDescent="0.35">
      <c r="I337" s="52">
        <v>4642</v>
      </c>
      <c r="J337" s="53" t="s">
        <v>773</v>
      </c>
    </row>
    <row r="338" spans="9:10" x14ac:dyDescent="0.35">
      <c r="I338" s="52">
        <v>4643</v>
      </c>
      <c r="J338" s="53" t="s">
        <v>775</v>
      </c>
    </row>
    <row r="339" spans="9:10" x14ac:dyDescent="0.35">
      <c r="I339" s="52">
        <v>4644</v>
      </c>
      <c r="J339" s="53" t="s">
        <v>777</v>
      </c>
    </row>
    <row r="340" spans="9:10" x14ac:dyDescent="0.35">
      <c r="I340" s="52">
        <v>4645</v>
      </c>
      <c r="J340" s="53" t="s">
        <v>779</v>
      </c>
    </row>
    <row r="341" spans="9:10" x14ac:dyDescent="0.35">
      <c r="I341" s="52">
        <v>4649</v>
      </c>
      <c r="J341" s="53" t="s">
        <v>781</v>
      </c>
    </row>
    <row r="342" spans="9:10" x14ac:dyDescent="0.35">
      <c r="I342" s="53" t="s">
        <v>783</v>
      </c>
      <c r="J342" s="53" t="s">
        <v>784</v>
      </c>
    </row>
    <row r="343" spans="9:10" x14ac:dyDescent="0.35">
      <c r="I343" s="52">
        <v>4651</v>
      </c>
      <c r="J343" s="53" t="s">
        <v>786</v>
      </c>
    </row>
    <row r="344" spans="9:10" x14ac:dyDescent="0.35">
      <c r="I344" s="52">
        <v>4652</v>
      </c>
      <c r="J344" s="53" t="s">
        <v>788</v>
      </c>
    </row>
    <row r="345" spans="9:10" x14ac:dyDescent="0.35">
      <c r="I345" s="52">
        <v>4653</v>
      </c>
      <c r="J345" s="53" t="s">
        <v>789</v>
      </c>
    </row>
    <row r="346" spans="9:10" x14ac:dyDescent="0.35">
      <c r="I346" s="52">
        <v>4659</v>
      </c>
      <c r="J346" s="53" t="s">
        <v>791</v>
      </c>
    </row>
    <row r="347" spans="9:10" x14ac:dyDescent="0.35">
      <c r="I347" s="53" t="s">
        <v>793</v>
      </c>
      <c r="J347" s="53" t="s">
        <v>794</v>
      </c>
    </row>
    <row r="348" spans="9:10" x14ac:dyDescent="0.35">
      <c r="I348" s="52">
        <v>4661</v>
      </c>
      <c r="J348" s="53" t="s">
        <v>796</v>
      </c>
    </row>
    <row r="349" spans="9:10" x14ac:dyDescent="0.35">
      <c r="I349" s="52">
        <v>4662</v>
      </c>
      <c r="J349" s="53" t="s">
        <v>798</v>
      </c>
    </row>
    <row r="350" spans="9:10" x14ac:dyDescent="0.35">
      <c r="I350" s="52">
        <v>4663</v>
      </c>
      <c r="J350" s="53" t="s">
        <v>800</v>
      </c>
    </row>
    <row r="351" spans="9:10" x14ac:dyDescent="0.35">
      <c r="I351" s="52">
        <v>4664</v>
      </c>
      <c r="J351" s="53" t="s">
        <v>802</v>
      </c>
    </row>
    <row r="352" spans="9:10" x14ac:dyDescent="0.35">
      <c r="I352" s="52">
        <v>4665</v>
      </c>
      <c r="J352" s="53" t="s">
        <v>804</v>
      </c>
    </row>
    <row r="353" spans="9:10" x14ac:dyDescent="0.35">
      <c r="I353" s="52">
        <v>4669</v>
      </c>
      <c r="J353" s="53" t="s">
        <v>806</v>
      </c>
    </row>
    <row r="354" spans="9:10" x14ac:dyDescent="0.35">
      <c r="I354" s="52">
        <v>4690</v>
      </c>
      <c r="J354" s="53" t="s">
        <v>808</v>
      </c>
    </row>
    <row r="355" spans="9:10" x14ac:dyDescent="0.35">
      <c r="I355" s="50" t="s">
        <v>810</v>
      </c>
      <c r="J355" s="50" t="s">
        <v>811</v>
      </c>
    </row>
    <row r="356" spans="9:10" x14ac:dyDescent="0.35">
      <c r="I356" s="53" t="s">
        <v>813</v>
      </c>
      <c r="J356" s="53" t="s">
        <v>814</v>
      </c>
    </row>
    <row r="357" spans="9:10" x14ac:dyDescent="0.35">
      <c r="I357" s="52">
        <v>4711</v>
      </c>
      <c r="J357" s="53" t="s">
        <v>816</v>
      </c>
    </row>
    <row r="358" spans="9:10" x14ac:dyDescent="0.35">
      <c r="I358" s="52">
        <v>4719</v>
      </c>
      <c r="J358" s="53" t="s">
        <v>818</v>
      </c>
    </row>
    <row r="359" spans="9:10" x14ac:dyDescent="0.35">
      <c r="I359" s="53" t="s">
        <v>820</v>
      </c>
      <c r="J359" s="53" t="s">
        <v>821</v>
      </c>
    </row>
    <row r="360" spans="9:10" x14ac:dyDescent="0.35">
      <c r="I360" s="52">
        <v>4721</v>
      </c>
      <c r="J360" s="53" t="s">
        <v>823</v>
      </c>
    </row>
    <row r="361" spans="9:10" x14ac:dyDescent="0.35">
      <c r="I361" s="52">
        <v>4722</v>
      </c>
      <c r="J361" s="53" t="s">
        <v>825</v>
      </c>
    </row>
    <row r="362" spans="9:10" x14ac:dyDescent="0.35">
      <c r="I362" s="52">
        <v>4723</v>
      </c>
      <c r="J362" s="53" t="s">
        <v>827</v>
      </c>
    </row>
    <row r="363" spans="9:10" x14ac:dyDescent="0.35">
      <c r="I363" s="52">
        <v>4724</v>
      </c>
      <c r="J363" s="53" t="s">
        <v>829</v>
      </c>
    </row>
    <row r="364" spans="9:10" x14ac:dyDescent="0.35">
      <c r="I364" s="52">
        <v>4729</v>
      </c>
      <c r="J364" s="53" t="s">
        <v>831</v>
      </c>
    </row>
    <row r="365" spans="9:10" x14ac:dyDescent="0.35">
      <c r="I365" s="53" t="s">
        <v>833</v>
      </c>
      <c r="J365" s="53" t="s">
        <v>834</v>
      </c>
    </row>
    <row r="366" spans="9:10" x14ac:dyDescent="0.35">
      <c r="I366" s="52">
        <v>4731</v>
      </c>
      <c r="J366" s="53" t="s">
        <v>836</v>
      </c>
    </row>
    <row r="367" spans="9:10" x14ac:dyDescent="0.35">
      <c r="I367" s="52">
        <v>4732</v>
      </c>
      <c r="J367" s="53" t="s">
        <v>838</v>
      </c>
    </row>
    <row r="368" spans="9:10" x14ac:dyDescent="0.35">
      <c r="I368" s="53" t="s">
        <v>839</v>
      </c>
      <c r="J368" s="53" t="s">
        <v>840</v>
      </c>
    </row>
    <row r="369" spans="9:10" x14ac:dyDescent="0.35">
      <c r="I369" s="52">
        <v>4741</v>
      </c>
      <c r="J369" s="53" t="s">
        <v>842</v>
      </c>
    </row>
    <row r="370" spans="9:10" x14ac:dyDescent="0.35">
      <c r="I370" s="52">
        <v>4742</v>
      </c>
      <c r="J370" s="53" t="s">
        <v>844</v>
      </c>
    </row>
    <row r="371" spans="9:10" x14ac:dyDescent="0.35">
      <c r="I371" s="53" t="s">
        <v>845</v>
      </c>
      <c r="J371" s="53" t="s">
        <v>846</v>
      </c>
    </row>
    <row r="372" spans="9:10" x14ac:dyDescent="0.35">
      <c r="I372" s="52">
        <v>4751</v>
      </c>
      <c r="J372" s="53" t="s">
        <v>848</v>
      </c>
    </row>
    <row r="373" spans="9:10" x14ac:dyDescent="0.35">
      <c r="I373" s="52">
        <v>4752</v>
      </c>
      <c r="J373" s="53" t="s">
        <v>849</v>
      </c>
    </row>
    <row r="374" spans="9:10" x14ac:dyDescent="0.35">
      <c r="I374" s="52">
        <v>4753</v>
      </c>
      <c r="J374" s="53" t="s">
        <v>851</v>
      </c>
    </row>
    <row r="375" spans="9:10" x14ac:dyDescent="0.35">
      <c r="I375" s="52">
        <v>4754</v>
      </c>
      <c r="J375" s="53" t="s">
        <v>853</v>
      </c>
    </row>
    <row r="376" spans="9:10" x14ac:dyDescent="0.35">
      <c r="I376" s="52">
        <v>4755</v>
      </c>
      <c r="J376" s="53" t="s">
        <v>855</v>
      </c>
    </row>
    <row r="377" spans="9:10" x14ac:dyDescent="0.35">
      <c r="I377" s="52">
        <v>4759</v>
      </c>
      <c r="J377" s="53" t="s">
        <v>857</v>
      </c>
    </row>
    <row r="378" spans="9:10" x14ac:dyDescent="0.35">
      <c r="I378" s="53" t="s">
        <v>859</v>
      </c>
      <c r="J378" s="53" t="s">
        <v>860</v>
      </c>
    </row>
    <row r="379" spans="9:10" x14ac:dyDescent="0.35">
      <c r="I379" s="52">
        <v>4761</v>
      </c>
      <c r="J379" s="53" t="s">
        <v>862</v>
      </c>
    </row>
    <row r="380" spans="9:10" x14ac:dyDescent="0.35">
      <c r="I380" s="52">
        <v>4762</v>
      </c>
      <c r="J380" s="53" t="s">
        <v>863</v>
      </c>
    </row>
    <row r="381" spans="9:10" x14ac:dyDescent="0.35">
      <c r="I381" s="52">
        <v>4769</v>
      </c>
      <c r="J381" s="53" t="s">
        <v>865</v>
      </c>
    </row>
    <row r="382" spans="9:10" x14ac:dyDescent="0.35">
      <c r="I382" s="53" t="s">
        <v>867</v>
      </c>
      <c r="J382" s="53" t="s">
        <v>868</v>
      </c>
    </row>
    <row r="383" spans="9:10" x14ac:dyDescent="0.35">
      <c r="I383" s="52">
        <v>4771</v>
      </c>
      <c r="J383" s="53" t="s">
        <v>870</v>
      </c>
    </row>
    <row r="384" spans="9:10" x14ac:dyDescent="0.35">
      <c r="I384" s="52">
        <v>4772</v>
      </c>
      <c r="J384" s="53" t="s">
        <v>872</v>
      </c>
    </row>
    <row r="385" spans="9:10" x14ac:dyDescent="0.35">
      <c r="I385" s="52">
        <v>4773</v>
      </c>
      <c r="J385" s="53" t="s">
        <v>874</v>
      </c>
    </row>
    <row r="386" spans="9:10" x14ac:dyDescent="0.35">
      <c r="I386" s="52">
        <v>4774</v>
      </c>
      <c r="J386" s="53" t="s">
        <v>876</v>
      </c>
    </row>
    <row r="387" spans="9:10" x14ac:dyDescent="0.35">
      <c r="I387" s="52">
        <v>4775</v>
      </c>
      <c r="J387" s="53" t="s">
        <v>878</v>
      </c>
    </row>
    <row r="388" spans="9:10" x14ac:dyDescent="0.35">
      <c r="I388" s="53" t="s">
        <v>880</v>
      </c>
      <c r="J388" s="53" t="s">
        <v>881</v>
      </c>
    </row>
    <row r="389" spans="9:10" x14ac:dyDescent="0.35">
      <c r="I389" s="52">
        <v>4781</v>
      </c>
      <c r="J389" s="53" t="s">
        <v>883</v>
      </c>
    </row>
    <row r="390" spans="9:10" x14ac:dyDescent="0.35">
      <c r="I390" s="52">
        <v>4782</v>
      </c>
      <c r="J390" s="53" t="s">
        <v>884</v>
      </c>
    </row>
    <row r="391" spans="9:10" x14ac:dyDescent="0.35">
      <c r="I391" s="52">
        <v>4789</v>
      </c>
      <c r="J391" s="53" t="s">
        <v>886</v>
      </c>
    </row>
    <row r="392" spans="9:10" x14ac:dyDescent="0.35">
      <c r="I392" s="53" t="s">
        <v>887</v>
      </c>
      <c r="J392" s="53" t="s">
        <v>888</v>
      </c>
    </row>
    <row r="393" spans="9:10" x14ac:dyDescent="0.35">
      <c r="I393" s="52">
        <v>4791</v>
      </c>
      <c r="J393" s="53" t="s">
        <v>890</v>
      </c>
    </row>
    <row r="394" spans="9:10" x14ac:dyDescent="0.35">
      <c r="I394" s="52">
        <v>4792</v>
      </c>
      <c r="J394" s="53" t="s">
        <v>892</v>
      </c>
    </row>
    <row r="395" spans="9:10" x14ac:dyDescent="0.35">
      <c r="I395" s="52">
        <v>4799</v>
      </c>
      <c r="J395" s="53" t="s">
        <v>894</v>
      </c>
    </row>
    <row r="396" spans="9:10" x14ac:dyDescent="0.35">
      <c r="I396" s="50" t="s">
        <v>896</v>
      </c>
      <c r="J396" s="62" t="s">
        <v>897</v>
      </c>
    </row>
    <row r="397" spans="9:10" x14ac:dyDescent="0.35">
      <c r="I397" s="53" t="s">
        <v>899</v>
      </c>
      <c r="J397" s="53" t="s">
        <v>900</v>
      </c>
    </row>
    <row r="398" spans="9:10" x14ac:dyDescent="0.35">
      <c r="I398" s="52">
        <v>4911</v>
      </c>
      <c r="J398" s="53" t="s">
        <v>902</v>
      </c>
    </row>
    <row r="399" spans="9:10" x14ac:dyDescent="0.35">
      <c r="I399" s="52">
        <v>4912</v>
      </c>
      <c r="J399" s="53" t="s">
        <v>904</v>
      </c>
    </row>
    <row r="400" spans="9:10" x14ac:dyDescent="0.35">
      <c r="I400" s="53" t="s">
        <v>906</v>
      </c>
      <c r="J400" s="53" t="s">
        <v>907</v>
      </c>
    </row>
    <row r="401" spans="9:10" x14ac:dyDescent="0.35">
      <c r="I401" s="52">
        <v>4921</v>
      </c>
      <c r="J401" s="53" t="s">
        <v>908</v>
      </c>
    </row>
    <row r="402" spans="9:10" x14ac:dyDescent="0.35">
      <c r="I402" s="52">
        <v>4922</v>
      </c>
      <c r="J402" s="53" t="s">
        <v>910</v>
      </c>
    </row>
    <row r="403" spans="9:10" x14ac:dyDescent="0.35">
      <c r="I403" s="52">
        <v>4923</v>
      </c>
      <c r="J403" s="53" t="s">
        <v>912</v>
      </c>
    </row>
    <row r="404" spans="9:10" x14ac:dyDescent="0.35">
      <c r="I404" s="52">
        <v>4930</v>
      </c>
      <c r="J404" s="53" t="s">
        <v>914</v>
      </c>
    </row>
    <row r="405" spans="9:10" x14ac:dyDescent="0.35">
      <c r="I405" s="50" t="s">
        <v>915</v>
      </c>
      <c r="J405" s="62" t="s">
        <v>916</v>
      </c>
    </row>
    <row r="406" spans="9:10" x14ac:dyDescent="0.35">
      <c r="I406" s="53" t="s">
        <v>918</v>
      </c>
      <c r="J406" s="53" t="s">
        <v>919</v>
      </c>
    </row>
    <row r="407" spans="9:10" x14ac:dyDescent="0.35">
      <c r="I407" s="52">
        <v>5011</v>
      </c>
      <c r="J407" s="53" t="s">
        <v>921</v>
      </c>
    </row>
    <row r="408" spans="9:10" x14ac:dyDescent="0.35">
      <c r="I408" s="52">
        <v>5012</v>
      </c>
      <c r="J408" s="53" t="s">
        <v>923</v>
      </c>
    </row>
    <row r="409" spans="9:10" x14ac:dyDescent="0.35">
      <c r="I409" s="53" t="s">
        <v>925</v>
      </c>
      <c r="J409" s="53" t="s">
        <v>926</v>
      </c>
    </row>
    <row r="410" spans="9:10" x14ac:dyDescent="0.35">
      <c r="I410" s="52">
        <v>5021</v>
      </c>
      <c r="J410" s="53" t="s">
        <v>928</v>
      </c>
    </row>
    <row r="411" spans="9:10" x14ac:dyDescent="0.35">
      <c r="I411" s="52">
        <v>5022</v>
      </c>
      <c r="J411" s="53" t="s">
        <v>930</v>
      </c>
    </row>
    <row r="412" spans="9:10" x14ac:dyDescent="0.35">
      <c r="I412" s="50" t="s">
        <v>932</v>
      </c>
      <c r="J412" s="62" t="s">
        <v>933</v>
      </c>
    </row>
    <row r="413" spans="9:10" x14ac:dyDescent="0.35">
      <c r="I413" s="53" t="s">
        <v>935</v>
      </c>
      <c r="J413" s="53" t="s">
        <v>936</v>
      </c>
    </row>
    <row r="414" spans="9:10" x14ac:dyDescent="0.35">
      <c r="I414" s="52">
        <v>5111</v>
      </c>
      <c r="J414" s="53" t="s">
        <v>938</v>
      </c>
    </row>
    <row r="415" spans="9:10" x14ac:dyDescent="0.35">
      <c r="I415" s="52">
        <v>5112</v>
      </c>
      <c r="J415" s="53" t="s">
        <v>940</v>
      </c>
    </row>
    <row r="416" spans="9:10" x14ac:dyDescent="0.35">
      <c r="I416" s="53" t="s">
        <v>942</v>
      </c>
      <c r="J416" s="53" t="s">
        <v>943</v>
      </c>
    </row>
    <row r="417" spans="9:10" x14ac:dyDescent="0.35">
      <c r="I417" s="52">
        <v>5121</v>
      </c>
      <c r="J417" s="53" t="s">
        <v>945</v>
      </c>
    </row>
    <row r="418" spans="9:10" x14ac:dyDescent="0.35">
      <c r="I418" s="52">
        <v>5122</v>
      </c>
      <c r="J418" s="53" t="s">
        <v>947</v>
      </c>
    </row>
    <row r="419" spans="9:10" x14ac:dyDescent="0.35">
      <c r="I419" s="50" t="s">
        <v>949</v>
      </c>
      <c r="J419" s="62" t="s">
        <v>950</v>
      </c>
    </row>
    <row r="420" spans="9:10" x14ac:dyDescent="0.35">
      <c r="I420" s="52">
        <v>5210</v>
      </c>
      <c r="J420" s="53" t="s">
        <v>952</v>
      </c>
    </row>
    <row r="421" spans="9:10" x14ac:dyDescent="0.35">
      <c r="I421" s="53" t="s">
        <v>954</v>
      </c>
      <c r="J421" s="53" t="s">
        <v>955</v>
      </c>
    </row>
    <row r="422" spans="9:10" x14ac:dyDescent="0.35">
      <c r="I422" s="52">
        <v>5221</v>
      </c>
      <c r="J422" s="53" t="s">
        <v>957</v>
      </c>
    </row>
    <row r="423" spans="9:10" x14ac:dyDescent="0.35">
      <c r="I423" s="52">
        <v>5222</v>
      </c>
      <c r="J423" s="53" t="s">
        <v>959</v>
      </c>
    </row>
    <row r="424" spans="9:10" x14ac:dyDescent="0.35">
      <c r="I424" s="52">
        <v>5223</v>
      </c>
      <c r="J424" s="53" t="s">
        <v>961</v>
      </c>
    </row>
    <row r="425" spans="9:10" x14ac:dyDescent="0.35">
      <c r="I425" s="52">
        <v>5224</v>
      </c>
      <c r="J425" s="53" t="s">
        <v>963</v>
      </c>
    </row>
    <row r="426" spans="9:10" x14ac:dyDescent="0.35">
      <c r="I426" s="52">
        <v>5229</v>
      </c>
      <c r="J426" s="53" t="s">
        <v>965</v>
      </c>
    </row>
    <row r="427" spans="9:10" x14ac:dyDescent="0.35">
      <c r="I427" s="50" t="s">
        <v>967</v>
      </c>
      <c r="J427" s="62" t="s">
        <v>968</v>
      </c>
    </row>
    <row r="428" spans="9:10" x14ac:dyDescent="0.35">
      <c r="I428" s="52">
        <v>5310</v>
      </c>
      <c r="J428" s="53" t="s">
        <v>970</v>
      </c>
    </row>
    <row r="429" spans="9:10" x14ac:dyDescent="0.35">
      <c r="I429" s="52">
        <v>5320</v>
      </c>
      <c r="J429" s="53" t="s">
        <v>972</v>
      </c>
    </row>
    <row r="430" spans="9:10" x14ac:dyDescent="0.35">
      <c r="I430" s="50" t="s">
        <v>974</v>
      </c>
      <c r="J430" s="62" t="s">
        <v>975</v>
      </c>
    </row>
    <row r="431" spans="9:10" x14ac:dyDescent="0.35">
      <c r="I431" s="53" t="s">
        <v>977</v>
      </c>
      <c r="J431" s="53" t="s">
        <v>978</v>
      </c>
    </row>
    <row r="432" spans="9:10" x14ac:dyDescent="0.35">
      <c r="I432" s="52">
        <v>5511</v>
      </c>
      <c r="J432" s="53" t="s">
        <v>980</v>
      </c>
    </row>
    <row r="433" spans="9:10" x14ac:dyDescent="0.35">
      <c r="I433" s="52">
        <v>5512</v>
      </c>
      <c r="J433" s="53" t="s">
        <v>982</v>
      </c>
    </row>
    <row r="434" spans="9:10" x14ac:dyDescent="0.35">
      <c r="I434" s="52">
        <v>5513</v>
      </c>
      <c r="J434" s="53" t="s">
        <v>984</v>
      </c>
    </row>
    <row r="435" spans="9:10" x14ac:dyDescent="0.35">
      <c r="I435" s="52">
        <v>5514</v>
      </c>
      <c r="J435" s="53" t="s">
        <v>986</v>
      </c>
    </row>
    <row r="436" spans="9:10" x14ac:dyDescent="0.35">
      <c r="I436" s="52">
        <v>5519</v>
      </c>
      <c r="J436" s="53" t="s">
        <v>988</v>
      </c>
    </row>
    <row r="437" spans="9:10" x14ac:dyDescent="0.35">
      <c r="I437" s="52">
        <v>5520</v>
      </c>
      <c r="J437" s="53" t="s">
        <v>990</v>
      </c>
    </row>
    <row r="438" spans="9:10" x14ac:dyDescent="0.35">
      <c r="I438" s="52">
        <v>5530</v>
      </c>
      <c r="J438" s="53" t="s">
        <v>991</v>
      </c>
    </row>
    <row r="439" spans="9:10" x14ac:dyDescent="0.35">
      <c r="I439" s="52">
        <v>5590</v>
      </c>
      <c r="J439" s="53" t="s">
        <v>993</v>
      </c>
    </row>
    <row r="440" spans="9:10" x14ac:dyDescent="0.35">
      <c r="I440" s="50" t="s">
        <v>995</v>
      </c>
      <c r="J440" s="62" t="s">
        <v>996</v>
      </c>
    </row>
    <row r="441" spans="9:10" x14ac:dyDescent="0.35">
      <c r="I441" s="53" t="s">
        <v>998</v>
      </c>
      <c r="J441" s="53" t="s">
        <v>999</v>
      </c>
    </row>
    <row r="442" spans="9:10" x14ac:dyDescent="0.35">
      <c r="I442" s="52">
        <v>5611</v>
      </c>
      <c r="J442" s="53" t="s">
        <v>1001</v>
      </c>
    </row>
    <row r="443" spans="9:10" x14ac:dyDescent="0.35">
      <c r="I443" s="52">
        <v>5612</v>
      </c>
      <c r="J443" s="53" t="s">
        <v>1003</v>
      </c>
    </row>
    <row r="444" spans="9:10" x14ac:dyDescent="0.35">
      <c r="I444" s="52">
        <v>5613</v>
      </c>
      <c r="J444" s="53" t="s">
        <v>1005</v>
      </c>
    </row>
    <row r="445" spans="9:10" x14ac:dyDescent="0.35">
      <c r="I445" s="52">
        <v>5619</v>
      </c>
      <c r="J445" s="53" t="s">
        <v>1007</v>
      </c>
    </row>
    <row r="446" spans="9:10" x14ac:dyDescent="0.35">
      <c r="I446" s="53" t="s">
        <v>1009</v>
      </c>
      <c r="J446" s="53" t="s">
        <v>1010</v>
      </c>
    </row>
    <row r="447" spans="9:10" x14ac:dyDescent="0.35">
      <c r="I447" s="52">
        <v>5621</v>
      </c>
      <c r="J447" s="53" t="s">
        <v>1012</v>
      </c>
    </row>
    <row r="448" spans="9:10" x14ac:dyDescent="0.35">
      <c r="I448" s="52">
        <v>5629</v>
      </c>
      <c r="J448" s="53" t="s">
        <v>1014</v>
      </c>
    </row>
    <row r="449" spans="9:10" x14ac:dyDescent="0.35">
      <c r="I449" s="52">
        <v>5630</v>
      </c>
      <c r="J449" s="53" t="s">
        <v>1016</v>
      </c>
    </row>
    <row r="450" spans="9:10" x14ac:dyDescent="0.35">
      <c r="I450" s="50" t="s">
        <v>1018</v>
      </c>
      <c r="J450" s="62" t="s">
        <v>1019</v>
      </c>
    </row>
    <row r="451" spans="9:10" x14ac:dyDescent="0.35">
      <c r="I451" s="53" t="s">
        <v>1021</v>
      </c>
      <c r="J451" s="53" t="s">
        <v>1022</v>
      </c>
    </row>
    <row r="452" spans="9:10" x14ac:dyDescent="0.35">
      <c r="I452" s="52">
        <v>5811</v>
      </c>
      <c r="J452" s="53" t="s">
        <v>1024</v>
      </c>
    </row>
    <row r="453" spans="9:10" x14ac:dyDescent="0.35">
      <c r="I453" s="52">
        <v>5812</v>
      </c>
      <c r="J453" s="53" t="s">
        <v>1026</v>
      </c>
    </row>
    <row r="454" spans="9:10" x14ac:dyDescent="0.35">
      <c r="I454" s="52">
        <v>5813</v>
      </c>
      <c r="J454" s="53" t="s">
        <v>1028</v>
      </c>
    </row>
    <row r="455" spans="9:10" x14ac:dyDescent="0.35">
      <c r="I455" s="52">
        <v>5819</v>
      </c>
      <c r="J455" s="53" t="s">
        <v>1030</v>
      </c>
    </row>
    <row r="456" spans="9:10" x14ac:dyDescent="0.35">
      <c r="I456" s="52">
        <v>5820</v>
      </c>
      <c r="J456" s="53" t="s">
        <v>1946</v>
      </c>
    </row>
    <row r="457" spans="9:10" x14ac:dyDescent="0.35">
      <c r="I457" s="50" t="s">
        <v>1033</v>
      </c>
      <c r="J457" s="62" t="s">
        <v>1034</v>
      </c>
    </row>
    <row r="458" spans="9:10" x14ac:dyDescent="0.35">
      <c r="I458" s="53" t="s">
        <v>1036</v>
      </c>
      <c r="J458" s="53" t="s">
        <v>1037</v>
      </c>
    </row>
    <row r="459" spans="9:10" x14ac:dyDescent="0.35">
      <c r="I459" s="52">
        <v>5911</v>
      </c>
      <c r="J459" s="53" t="s">
        <v>1039</v>
      </c>
    </row>
    <row r="460" spans="9:10" x14ac:dyDescent="0.35">
      <c r="I460" s="52">
        <v>5912</v>
      </c>
      <c r="J460" s="53" t="s">
        <v>1040</v>
      </c>
    </row>
    <row r="461" spans="9:10" x14ac:dyDescent="0.35">
      <c r="I461" s="52">
        <v>5913</v>
      </c>
      <c r="J461" s="53" t="s">
        <v>1042</v>
      </c>
    </row>
    <row r="462" spans="9:10" x14ac:dyDescent="0.35">
      <c r="I462" s="52">
        <v>5914</v>
      </c>
      <c r="J462" s="53" t="s">
        <v>1044</v>
      </c>
    </row>
    <row r="463" spans="9:10" x14ac:dyDescent="0.35">
      <c r="I463" s="52">
        <v>5920</v>
      </c>
      <c r="J463" s="53" t="s">
        <v>1046</v>
      </c>
    </row>
    <row r="464" spans="9:10" x14ac:dyDescent="0.35">
      <c r="I464" s="50" t="s">
        <v>1048</v>
      </c>
      <c r="J464" s="62" t="s">
        <v>1049</v>
      </c>
    </row>
    <row r="465" spans="9:10" x14ac:dyDescent="0.35">
      <c r="I465" s="52">
        <v>6010</v>
      </c>
      <c r="J465" s="53" t="s">
        <v>1051</v>
      </c>
    </row>
    <row r="466" spans="9:10" x14ac:dyDescent="0.35">
      <c r="I466" s="52">
        <v>6020</v>
      </c>
      <c r="J466" s="53" t="s">
        <v>1053</v>
      </c>
    </row>
    <row r="467" spans="9:10" x14ac:dyDescent="0.35">
      <c r="I467" s="50" t="s">
        <v>1055</v>
      </c>
      <c r="J467" s="62" t="s">
        <v>1056</v>
      </c>
    </row>
    <row r="468" spans="9:10" x14ac:dyDescent="0.35">
      <c r="I468" s="52">
        <v>6110</v>
      </c>
      <c r="J468" s="53" t="s">
        <v>1058</v>
      </c>
    </row>
    <row r="469" spans="9:10" x14ac:dyDescent="0.35">
      <c r="I469" s="52">
        <v>6120</v>
      </c>
      <c r="J469" s="53" t="s">
        <v>1060</v>
      </c>
    </row>
    <row r="470" spans="9:10" x14ac:dyDescent="0.35">
      <c r="I470" s="52">
        <v>6130</v>
      </c>
      <c r="J470" s="53" t="s">
        <v>1062</v>
      </c>
    </row>
    <row r="471" spans="9:10" x14ac:dyDescent="0.35">
      <c r="I471" s="52">
        <v>6190</v>
      </c>
      <c r="J471" s="53" t="s">
        <v>1064</v>
      </c>
    </row>
    <row r="472" spans="9:10" x14ac:dyDescent="0.35">
      <c r="I472" s="50" t="s">
        <v>1066</v>
      </c>
      <c r="J472" s="62" t="s">
        <v>1067</v>
      </c>
    </row>
    <row r="473" spans="9:10" x14ac:dyDescent="0.35">
      <c r="I473" s="53" t="s">
        <v>1069</v>
      </c>
      <c r="J473" s="53" t="s">
        <v>1067</v>
      </c>
    </row>
    <row r="474" spans="9:10" x14ac:dyDescent="0.35">
      <c r="I474" s="52">
        <v>6201</v>
      </c>
      <c r="J474" s="53" t="s">
        <v>1071</v>
      </c>
    </row>
    <row r="475" spans="9:10" x14ac:dyDescent="0.35">
      <c r="I475" s="52">
        <v>6202</v>
      </c>
      <c r="J475" s="53" t="s">
        <v>1073</v>
      </c>
    </row>
    <row r="476" spans="9:10" x14ac:dyDescent="0.35">
      <c r="I476" s="52">
        <v>6209</v>
      </c>
      <c r="J476" s="53" t="s">
        <v>1075</v>
      </c>
    </row>
    <row r="477" spans="9:10" x14ac:dyDescent="0.35">
      <c r="I477" s="50" t="s">
        <v>1077</v>
      </c>
      <c r="J477" s="62" t="s">
        <v>1078</v>
      </c>
    </row>
    <row r="478" spans="9:10" x14ac:dyDescent="0.35">
      <c r="I478" s="53" t="s">
        <v>1080</v>
      </c>
      <c r="J478" s="53" t="s">
        <v>1947</v>
      </c>
    </row>
    <row r="479" spans="9:10" x14ac:dyDescent="0.35">
      <c r="I479" s="52">
        <v>6311</v>
      </c>
      <c r="J479" s="53" t="s">
        <v>1948</v>
      </c>
    </row>
    <row r="480" spans="9:10" x14ac:dyDescent="0.35">
      <c r="I480" s="52">
        <v>6312</v>
      </c>
      <c r="J480" s="53" t="s">
        <v>1083</v>
      </c>
    </row>
    <row r="481" spans="9:10" x14ac:dyDescent="0.35">
      <c r="I481" s="53" t="s">
        <v>1085</v>
      </c>
      <c r="J481" s="53" t="s">
        <v>1086</v>
      </c>
    </row>
    <row r="482" spans="9:10" x14ac:dyDescent="0.35">
      <c r="I482" s="52">
        <v>6391</v>
      </c>
      <c r="J482" s="53" t="s">
        <v>1088</v>
      </c>
    </row>
    <row r="483" spans="9:10" x14ac:dyDescent="0.35">
      <c r="I483" s="52">
        <v>6399</v>
      </c>
      <c r="J483" s="53" t="s">
        <v>1090</v>
      </c>
    </row>
    <row r="484" spans="9:10" x14ac:dyDescent="0.35">
      <c r="I484" s="50" t="s">
        <v>1092</v>
      </c>
      <c r="J484" s="62" t="s">
        <v>1093</v>
      </c>
    </row>
    <row r="485" spans="9:10" x14ac:dyDescent="0.35">
      <c r="I485" s="53" t="s">
        <v>1095</v>
      </c>
      <c r="J485" s="53" t="s">
        <v>1096</v>
      </c>
    </row>
    <row r="486" spans="9:10" x14ac:dyDescent="0.35">
      <c r="I486" s="52">
        <v>6411</v>
      </c>
      <c r="J486" s="53" t="s">
        <v>1098</v>
      </c>
    </row>
    <row r="487" spans="9:10" x14ac:dyDescent="0.35">
      <c r="I487" s="52">
        <v>6412</v>
      </c>
      <c r="J487" s="53" t="s">
        <v>1100</v>
      </c>
    </row>
    <row r="488" spans="9:10" x14ac:dyDescent="0.35">
      <c r="I488" s="53" t="s">
        <v>1102</v>
      </c>
      <c r="J488" s="53" t="s">
        <v>1103</v>
      </c>
    </row>
    <row r="489" spans="9:10" x14ac:dyDescent="0.35">
      <c r="I489" s="52">
        <v>6421</v>
      </c>
      <c r="J489" s="53" t="s">
        <v>1104</v>
      </c>
    </row>
    <row r="490" spans="9:10" x14ac:dyDescent="0.35">
      <c r="I490" s="52">
        <v>6422</v>
      </c>
      <c r="J490" s="53" t="s">
        <v>1106</v>
      </c>
    </row>
    <row r="491" spans="9:10" x14ac:dyDescent="0.35">
      <c r="I491" s="52">
        <v>6423</v>
      </c>
      <c r="J491" s="53" t="s">
        <v>1108</v>
      </c>
    </row>
    <row r="492" spans="9:10" x14ac:dyDescent="0.35">
      <c r="I492" s="52">
        <v>6424</v>
      </c>
      <c r="J492" s="53" t="s">
        <v>1110</v>
      </c>
    </row>
    <row r="493" spans="9:10" x14ac:dyDescent="0.35">
      <c r="I493" s="53" t="s">
        <v>1112</v>
      </c>
      <c r="J493" s="53" t="s">
        <v>1113</v>
      </c>
    </row>
    <row r="494" spans="9:10" x14ac:dyDescent="0.35">
      <c r="I494" s="52">
        <v>6431</v>
      </c>
      <c r="J494" s="53" t="s">
        <v>1115</v>
      </c>
    </row>
    <row r="495" spans="9:10" x14ac:dyDescent="0.35">
      <c r="I495" s="52">
        <v>6432</v>
      </c>
      <c r="J495" s="53" t="s">
        <v>1117</v>
      </c>
    </row>
    <row r="496" spans="9:10" x14ac:dyDescent="0.35">
      <c r="I496" s="53" t="s">
        <v>1119</v>
      </c>
      <c r="J496" s="53" t="s">
        <v>1120</v>
      </c>
    </row>
    <row r="497" spans="9:10" x14ac:dyDescent="0.35">
      <c r="I497" s="52">
        <v>6491</v>
      </c>
      <c r="J497" s="53" t="s">
        <v>1122</v>
      </c>
    </row>
    <row r="498" spans="9:10" x14ac:dyDescent="0.35">
      <c r="I498" s="52">
        <v>6492</v>
      </c>
      <c r="J498" s="53" t="s">
        <v>1124</v>
      </c>
    </row>
    <row r="499" spans="9:10" x14ac:dyDescent="0.35">
      <c r="I499" s="52">
        <v>6493</v>
      </c>
      <c r="J499" s="53" t="s">
        <v>1949</v>
      </c>
    </row>
    <row r="500" spans="9:10" x14ac:dyDescent="0.35">
      <c r="I500" s="52">
        <v>6494</v>
      </c>
      <c r="J500" s="53" t="s">
        <v>1127</v>
      </c>
    </row>
    <row r="501" spans="9:10" x14ac:dyDescent="0.35">
      <c r="I501" s="52">
        <v>6495</v>
      </c>
      <c r="J501" s="53" t="s">
        <v>1129</v>
      </c>
    </row>
    <row r="502" spans="9:10" x14ac:dyDescent="0.35">
      <c r="I502" s="52">
        <v>6496</v>
      </c>
      <c r="J502" s="53" t="s">
        <v>1130</v>
      </c>
    </row>
    <row r="503" spans="9:10" x14ac:dyDescent="0.35">
      <c r="I503" s="52">
        <v>6499</v>
      </c>
      <c r="J503" s="53" t="s">
        <v>1132</v>
      </c>
    </row>
    <row r="504" spans="9:10" x14ac:dyDescent="0.35">
      <c r="I504" s="50" t="s">
        <v>1134</v>
      </c>
      <c r="J504" s="62" t="s">
        <v>1135</v>
      </c>
    </row>
    <row r="505" spans="9:10" x14ac:dyDescent="0.35">
      <c r="I505" s="53" t="s">
        <v>1137</v>
      </c>
      <c r="J505" s="53" t="s">
        <v>1138</v>
      </c>
    </row>
    <row r="506" spans="9:10" x14ac:dyDescent="0.35">
      <c r="I506" s="52">
        <v>6511</v>
      </c>
      <c r="J506" s="53" t="s">
        <v>1140</v>
      </c>
    </row>
    <row r="507" spans="9:10" x14ac:dyDescent="0.35">
      <c r="I507" s="52">
        <v>6512</v>
      </c>
      <c r="J507" s="53" t="s">
        <v>1142</v>
      </c>
    </row>
    <row r="508" spans="9:10" x14ac:dyDescent="0.35">
      <c r="I508" s="52">
        <v>6513</v>
      </c>
      <c r="J508" s="53" t="s">
        <v>1144</v>
      </c>
    </row>
    <row r="509" spans="9:10" x14ac:dyDescent="0.35">
      <c r="I509" s="52">
        <v>6515</v>
      </c>
      <c r="J509" s="53" t="s">
        <v>1146</v>
      </c>
    </row>
    <row r="510" spans="9:10" x14ac:dyDescent="0.35">
      <c r="I510" s="53" t="s">
        <v>1148</v>
      </c>
      <c r="J510" s="53" t="s">
        <v>1149</v>
      </c>
    </row>
    <row r="511" spans="9:10" x14ac:dyDescent="0.35">
      <c r="I511" s="52">
        <v>6521</v>
      </c>
      <c r="J511" s="53" t="s">
        <v>1151</v>
      </c>
    </row>
    <row r="512" spans="9:10" x14ac:dyDescent="0.35">
      <c r="I512" s="52">
        <v>6522</v>
      </c>
      <c r="J512" s="53" t="s">
        <v>1153</v>
      </c>
    </row>
    <row r="513" spans="9:10" x14ac:dyDescent="0.35">
      <c r="I513" s="52">
        <v>6523</v>
      </c>
      <c r="J513" s="53" t="s">
        <v>1155</v>
      </c>
    </row>
    <row r="514" spans="9:10" x14ac:dyDescent="0.35">
      <c r="I514" s="53" t="s">
        <v>1157</v>
      </c>
      <c r="J514" s="53" t="s">
        <v>1158</v>
      </c>
    </row>
    <row r="515" spans="9:10" x14ac:dyDescent="0.35">
      <c r="I515" s="52">
        <v>6531</v>
      </c>
      <c r="J515" s="53" t="s">
        <v>1160</v>
      </c>
    </row>
    <row r="516" spans="9:10" x14ac:dyDescent="0.35">
      <c r="I516" s="52">
        <v>6532</v>
      </c>
      <c r="J516" s="53" t="s">
        <v>1162</v>
      </c>
    </row>
    <row r="517" spans="9:10" x14ac:dyDescent="0.35">
      <c r="I517" s="50" t="s">
        <v>1163</v>
      </c>
      <c r="J517" s="62" t="s">
        <v>1164</v>
      </c>
    </row>
    <row r="518" spans="9:10" x14ac:dyDescent="0.35">
      <c r="I518" s="53" t="s">
        <v>1166</v>
      </c>
      <c r="J518" s="53" t="s">
        <v>1167</v>
      </c>
    </row>
    <row r="519" spans="9:10" x14ac:dyDescent="0.35">
      <c r="I519" s="52">
        <v>6611</v>
      </c>
      <c r="J519" s="53" t="s">
        <v>1169</v>
      </c>
    </row>
    <row r="520" spans="9:10" x14ac:dyDescent="0.35">
      <c r="I520" s="52">
        <v>6612</v>
      </c>
      <c r="J520" s="53" t="s">
        <v>1171</v>
      </c>
    </row>
    <row r="521" spans="9:10" x14ac:dyDescent="0.35">
      <c r="I521" s="52">
        <v>6613</v>
      </c>
      <c r="J521" s="53" t="s">
        <v>1173</v>
      </c>
    </row>
    <row r="522" spans="9:10" x14ac:dyDescent="0.35">
      <c r="I522" s="52">
        <v>6614</v>
      </c>
      <c r="J522" s="53" t="s">
        <v>1175</v>
      </c>
    </row>
    <row r="523" spans="9:10" x14ac:dyDescent="0.35">
      <c r="I523" s="52">
        <v>6615</v>
      </c>
      <c r="J523" s="53" t="s">
        <v>1177</v>
      </c>
    </row>
    <row r="524" spans="9:10" x14ac:dyDescent="0.35">
      <c r="I524" s="52">
        <v>6619</v>
      </c>
      <c r="J524" s="53" t="s">
        <v>1178</v>
      </c>
    </row>
    <row r="525" spans="9:10" x14ac:dyDescent="0.35">
      <c r="I525" s="53" t="s">
        <v>1180</v>
      </c>
      <c r="J525" s="53" t="s">
        <v>1181</v>
      </c>
    </row>
    <row r="526" spans="9:10" x14ac:dyDescent="0.35">
      <c r="I526" s="52">
        <v>6621</v>
      </c>
      <c r="J526" s="53" t="s">
        <v>1183</v>
      </c>
    </row>
    <row r="527" spans="9:10" x14ac:dyDescent="0.35">
      <c r="I527" s="52">
        <v>6629</v>
      </c>
      <c r="J527" s="53" t="s">
        <v>1185</v>
      </c>
    </row>
    <row r="528" spans="9:10" x14ac:dyDescent="0.35">
      <c r="I528" s="52">
        <v>6630</v>
      </c>
      <c r="J528" s="53" t="s">
        <v>1187</v>
      </c>
    </row>
    <row r="529" spans="9:10" x14ac:dyDescent="0.35">
      <c r="I529" s="50" t="s">
        <v>1188</v>
      </c>
      <c r="J529" s="62" t="s">
        <v>1189</v>
      </c>
    </row>
    <row r="530" spans="9:10" x14ac:dyDescent="0.35">
      <c r="I530" s="52">
        <v>6810</v>
      </c>
      <c r="J530" s="53" t="s">
        <v>1191</v>
      </c>
    </row>
    <row r="531" spans="9:10" x14ac:dyDescent="0.35">
      <c r="I531" s="52">
        <v>6820</v>
      </c>
      <c r="J531" s="53" t="s">
        <v>1193</v>
      </c>
    </row>
    <row r="532" spans="9:10" x14ac:dyDescent="0.35">
      <c r="I532" s="50" t="s">
        <v>1195</v>
      </c>
      <c r="J532" s="62" t="s">
        <v>1196</v>
      </c>
    </row>
    <row r="533" spans="9:10" x14ac:dyDescent="0.35">
      <c r="I533" s="52">
        <v>6910</v>
      </c>
      <c r="J533" s="53" t="s">
        <v>1198</v>
      </c>
    </row>
    <row r="534" spans="9:10" x14ac:dyDescent="0.35">
      <c r="I534" s="52">
        <v>6920</v>
      </c>
      <c r="J534" s="53" t="s">
        <v>1200</v>
      </c>
    </row>
    <row r="535" spans="9:10" x14ac:dyDescent="0.35">
      <c r="I535" s="50" t="s">
        <v>1202</v>
      </c>
      <c r="J535" s="62" t="s">
        <v>1203</v>
      </c>
    </row>
    <row r="536" spans="9:10" x14ac:dyDescent="0.35">
      <c r="I536" s="52">
        <v>7010</v>
      </c>
      <c r="J536" s="53" t="s">
        <v>1205</v>
      </c>
    </row>
    <row r="537" spans="9:10" x14ac:dyDescent="0.35">
      <c r="I537" s="52">
        <v>7020</v>
      </c>
      <c r="J537" s="53" t="s">
        <v>1207</v>
      </c>
    </row>
    <row r="538" spans="9:10" x14ac:dyDescent="0.35">
      <c r="I538" s="50" t="s">
        <v>1209</v>
      </c>
      <c r="J538" s="62" t="s">
        <v>1210</v>
      </c>
    </row>
    <row r="539" spans="9:10" x14ac:dyDescent="0.35">
      <c r="I539" s="63">
        <v>711</v>
      </c>
      <c r="J539" s="53" t="s">
        <v>1212</v>
      </c>
    </row>
    <row r="540" spans="9:10" x14ac:dyDescent="0.35">
      <c r="I540" s="52">
        <v>7111</v>
      </c>
      <c r="J540" s="53" t="s">
        <v>1214</v>
      </c>
    </row>
    <row r="541" spans="9:10" x14ac:dyDescent="0.35">
      <c r="I541" s="52">
        <v>7112</v>
      </c>
      <c r="J541" s="53" t="s">
        <v>1216</v>
      </c>
    </row>
    <row r="542" spans="9:10" x14ac:dyDescent="0.35">
      <c r="I542" s="52">
        <v>7120</v>
      </c>
      <c r="J542" s="53" t="s">
        <v>1218</v>
      </c>
    </row>
    <row r="543" spans="9:10" x14ac:dyDescent="0.35">
      <c r="I543" s="50" t="s">
        <v>1220</v>
      </c>
      <c r="J543" s="62" t="s">
        <v>1221</v>
      </c>
    </row>
    <row r="544" spans="9:10" x14ac:dyDescent="0.35">
      <c r="I544" s="52">
        <v>7210</v>
      </c>
      <c r="J544" s="53" t="s">
        <v>1223</v>
      </c>
    </row>
    <row r="545" spans="9:10" x14ac:dyDescent="0.35">
      <c r="I545" s="52">
        <v>7220</v>
      </c>
      <c r="J545" s="53" t="s">
        <v>1224</v>
      </c>
    </row>
    <row r="546" spans="9:10" x14ac:dyDescent="0.35">
      <c r="I546" s="50" t="s">
        <v>1226</v>
      </c>
      <c r="J546" s="62" t="s">
        <v>1227</v>
      </c>
    </row>
    <row r="547" spans="9:10" x14ac:dyDescent="0.35">
      <c r="I547" s="52">
        <v>7310</v>
      </c>
      <c r="J547" s="53" t="s">
        <v>1229</v>
      </c>
    </row>
    <row r="548" spans="9:10" x14ac:dyDescent="0.35">
      <c r="I548" s="52">
        <v>7320</v>
      </c>
      <c r="J548" s="53" t="s">
        <v>1231</v>
      </c>
    </row>
    <row r="549" spans="9:10" x14ac:dyDescent="0.35">
      <c r="I549" s="50" t="s">
        <v>1233</v>
      </c>
      <c r="J549" s="62" t="s">
        <v>1234</v>
      </c>
    </row>
    <row r="550" spans="9:10" x14ac:dyDescent="0.35">
      <c r="I550" s="52">
        <v>7410</v>
      </c>
      <c r="J550" s="53" t="s">
        <v>1236</v>
      </c>
    </row>
    <row r="551" spans="9:10" x14ac:dyDescent="0.35">
      <c r="I551" s="52">
        <v>7420</v>
      </c>
      <c r="J551" s="53" t="s">
        <v>1238</v>
      </c>
    </row>
    <row r="552" spans="9:10" x14ac:dyDescent="0.35">
      <c r="I552" s="52">
        <v>7490</v>
      </c>
      <c r="J552" s="53" t="s">
        <v>1240</v>
      </c>
    </row>
    <row r="553" spans="9:10" x14ac:dyDescent="0.35">
      <c r="I553" s="50" t="s">
        <v>1242</v>
      </c>
      <c r="J553" s="62" t="s">
        <v>1243</v>
      </c>
    </row>
    <row r="554" spans="9:10" x14ac:dyDescent="0.35">
      <c r="I554" s="52">
        <v>7500</v>
      </c>
      <c r="J554" s="53" t="s">
        <v>1243</v>
      </c>
    </row>
    <row r="555" spans="9:10" x14ac:dyDescent="0.35">
      <c r="I555" s="50" t="s">
        <v>1246</v>
      </c>
      <c r="J555" s="62" t="s">
        <v>1247</v>
      </c>
    </row>
    <row r="556" spans="9:10" x14ac:dyDescent="0.35">
      <c r="I556" s="52">
        <v>7710</v>
      </c>
      <c r="J556" s="53" t="s">
        <v>1249</v>
      </c>
    </row>
    <row r="557" spans="9:10" x14ac:dyDescent="0.35">
      <c r="I557" s="53" t="s">
        <v>1251</v>
      </c>
      <c r="J557" s="53" t="s">
        <v>1252</v>
      </c>
    </row>
    <row r="558" spans="9:10" x14ac:dyDescent="0.35">
      <c r="I558" s="52">
        <v>7721</v>
      </c>
      <c r="J558" s="53" t="s">
        <v>1254</v>
      </c>
    </row>
    <row r="559" spans="9:10" x14ac:dyDescent="0.35">
      <c r="I559" s="52">
        <v>7722</v>
      </c>
      <c r="J559" s="53" t="s">
        <v>1256</v>
      </c>
    </row>
    <row r="560" spans="9:10" x14ac:dyDescent="0.35">
      <c r="I560" s="52">
        <v>7729</v>
      </c>
      <c r="J560" s="53" t="s">
        <v>1258</v>
      </c>
    </row>
    <row r="561" spans="9:10" x14ac:dyDescent="0.35">
      <c r="I561" s="52">
        <v>7730</v>
      </c>
      <c r="J561" s="53" t="s">
        <v>1260</v>
      </c>
    </row>
    <row r="562" spans="9:10" x14ac:dyDescent="0.35">
      <c r="I562" s="52">
        <v>7740</v>
      </c>
      <c r="J562" s="53" t="s">
        <v>1262</v>
      </c>
    </row>
    <row r="563" spans="9:10" x14ac:dyDescent="0.35">
      <c r="I563" s="50" t="s">
        <v>1264</v>
      </c>
      <c r="J563" s="62" t="s">
        <v>1265</v>
      </c>
    </row>
    <row r="564" spans="9:10" x14ac:dyDescent="0.35">
      <c r="I564" s="52">
        <v>7810</v>
      </c>
      <c r="J564" s="53" t="s">
        <v>1267</v>
      </c>
    </row>
    <row r="565" spans="9:10" x14ac:dyDescent="0.35">
      <c r="I565" s="52">
        <v>7820</v>
      </c>
      <c r="J565" s="53" t="s">
        <v>1269</v>
      </c>
    </row>
    <row r="566" spans="9:10" x14ac:dyDescent="0.35">
      <c r="I566" s="52">
        <v>7830</v>
      </c>
      <c r="J566" s="53" t="s">
        <v>1271</v>
      </c>
    </row>
    <row r="567" spans="9:10" x14ac:dyDescent="0.35">
      <c r="I567" s="50" t="s">
        <v>1273</v>
      </c>
      <c r="J567" s="62" t="s">
        <v>1274</v>
      </c>
    </row>
    <row r="568" spans="9:10" x14ac:dyDescent="0.35">
      <c r="I568" s="53" t="s">
        <v>1276</v>
      </c>
      <c r="J568" s="53" t="s">
        <v>1277</v>
      </c>
    </row>
    <row r="569" spans="9:10" x14ac:dyDescent="0.35">
      <c r="I569" s="52">
        <v>7911</v>
      </c>
      <c r="J569" s="53" t="s">
        <v>1279</v>
      </c>
    </row>
    <row r="570" spans="9:10" x14ac:dyDescent="0.35">
      <c r="I570" s="52">
        <v>7912</v>
      </c>
      <c r="J570" s="53" t="s">
        <v>1281</v>
      </c>
    </row>
    <row r="571" spans="9:10" x14ac:dyDescent="0.35">
      <c r="I571" s="52">
        <v>7990</v>
      </c>
      <c r="J571" s="53" t="s">
        <v>1283</v>
      </c>
    </row>
    <row r="572" spans="9:10" x14ac:dyDescent="0.35">
      <c r="I572" s="50" t="s">
        <v>1285</v>
      </c>
      <c r="J572" s="62" t="s">
        <v>1286</v>
      </c>
    </row>
    <row r="573" spans="9:10" x14ac:dyDescent="0.35">
      <c r="I573" s="52">
        <v>8010</v>
      </c>
      <c r="J573" s="53" t="s">
        <v>1288</v>
      </c>
    </row>
    <row r="574" spans="9:10" x14ac:dyDescent="0.35">
      <c r="I574" s="52">
        <v>8020</v>
      </c>
      <c r="J574" s="53" t="s">
        <v>1290</v>
      </c>
    </row>
    <row r="575" spans="9:10" x14ac:dyDescent="0.35">
      <c r="I575" s="52">
        <v>8030</v>
      </c>
      <c r="J575" s="53" t="s">
        <v>1292</v>
      </c>
    </row>
    <row r="576" spans="9:10" x14ac:dyDescent="0.35">
      <c r="I576" s="50" t="s">
        <v>1294</v>
      </c>
      <c r="J576" s="62" t="s">
        <v>1295</v>
      </c>
    </row>
    <row r="577" spans="9:10" x14ac:dyDescent="0.35">
      <c r="I577" s="52">
        <v>8110</v>
      </c>
      <c r="J577" s="53" t="s">
        <v>1297</v>
      </c>
    </row>
    <row r="578" spans="9:10" x14ac:dyDescent="0.35">
      <c r="I578" s="53" t="s">
        <v>1299</v>
      </c>
      <c r="J578" s="53" t="s">
        <v>1300</v>
      </c>
    </row>
    <row r="579" spans="9:10" x14ac:dyDescent="0.35">
      <c r="I579" s="52">
        <v>8121</v>
      </c>
      <c r="J579" s="53" t="s">
        <v>1302</v>
      </c>
    </row>
    <row r="580" spans="9:10" x14ac:dyDescent="0.35">
      <c r="I580" s="52">
        <v>8129</v>
      </c>
      <c r="J580" s="53" t="s">
        <v>1304</v>
      </c>
    </row>
    <row r="581" spans="9:10" x14ac:dyDescent="0.35">
      <c r="I581" s="52">
        <v>8130</v>
      </c>
      <c r="J581" s="53" t="s">
        <v>1306</v>
      </c>
    </row>
    <row r="582" spans="9:10" x14ac:dyDescent="0.35">
      <c r="I582" s="50" t="s">
        <v>1308</v>
      </c>
      <c r="J582" s="62" t="s">
        <v>1309</v>
      </c>
    </row>
    <row r="583" spans="9:10" x14ac:dyDescent="0.35">
      <c r="I583" s="53" t="s">
        <v>1311</v>
      </c>
      <c r="J583" s="53" t="s">
        <v>1312</v>
      </c>
    </row>
    <row r="584" spans="9:10" x14ac:dyDescent="0.35">
      <c r="I584" s="52">
        <v>8211</v>
      </c>
      <c r="J584" s="53" t="s">
        <v>1314</v>
      </c>
    </row>
    <row r="585" spans="9:10" x14ac:dyDescent="0.35">
      <c r="I585" s="52">
        <v>8219</v>
      </c>
      <c r="J585" s="53" t="s">
        <v>1316</v>
      </c>
    </row>
    <row r="586" spans="9:10" x14ac:dyDescent="0.35">
      <c r="I586" s="52">
        <v>8220</v>
      </c>
      <c r="J586" s="53" t="s">
        <v>1318</v>
      </c>
    </row>
    <row r="587" spans="9:10" x14ac:dyDescent="0.35">
      <c r="I587" s="52">
        <v>8230</v>
      </c>
      <c r="J587" s="53" t="s">
        <v>1320</v>
      </c>
    </row>
    <row r="588" spans="9:10" x14ac:dyDescent="0.35">
      <c r="I588" s="53" t="s">
        <v>1322</v>
      </c>
      <c r="J588" s="53" t="s">
        <v>1323</v>
      </c>
    </row>
    <row r="589" spans="9:10" x14ac:dyDescent="0.35">
      <c r="I589" s="52">
        <v>8291</v>
      </c>
      <c r="J589" s="53" t="s">
        <v>1325</v>
      </c>
    </row>
    <row r="590" spans="9:10" x14ac:dyDescent="0.35">
      <c r="I590" s="52">
        <v>8292</v>
      </c>
      <c r="J590" s="53" t="s">
        <v>1327</v>
      </c>
    </row>
    <row r="591" spans="9:10" x14ac:dyDescent="0.35">
      <c r="I591" s="52">
        <v>8299</v>
      </c>
      <c r="J591" s="53" t="s">
        <v>1329</v>
      </c>
    </row>
    <row r="592" spans="9:10" x14ac:dyDescent="0.35">
      <c r="I592" s="50" t="s">
        <v>1331</v>
      </c>
      <c r="J592" s="62" t="s">
        <v>1332</v>
      </c>
    </row>
    <row r="593" spans="9:10" x14ac:dyDescent="0.35">
      <c r="I593" s="53" t="s">
        <v>1334</v>
      </c>
      <c r="J593" s="53" t="s">
        <v>1335</v>
      </c>
    </row>
    <row r="594" spans="9:10" x14ac:dyDescent="0.35">
      <c r="I594" s="52">
        <v>8411</v>
      </c>
      <c r="J594" s="53" t="s">
        <v>1337</v>
      </c>
    </row>
    <row r="595" spans="9:10" x14ac:dyDescent="0.35">
      <c r="I595" s="52">
        <v>8412</v>
      </c>
      <c r="J595" s="53" t="s">
        <v>1339</v>
      </c>
    </row>
    <row r="596" spans="9:10" x14ac:dyDescent="0.35">
      <c r="I596" s="52">
        <v>8413</v>
      </c>
      <c r="J596" s="53" t="s">
        <v>1341</v>
      </c>
    </row>
    <row r="597" spans="9:10" x14ac:dyDescent="0.35">
      <c r="I597" s="52">
        <v>8414</v>
      </c>
      <c r="J597" s="53" t="s">
        <v>1343</v>
      </c>
    </row>
    <row r="598" spans="9:10" x14ac:dyDescent="0.35">
      <c r="I598" s="52">
        <v>8415</v>
      </c>
      <c r="J598" s="53" t="s">
        <v>1345</v>
      </c>
    </row>
    <row r="599" spans="9:10" x14ac:dyDescent="0.35">
      <c r="I599" s="53" t="s">
        <v>1347</v>
      </c>
      <c r="J599" s="53" t="s">
        <v>1348</v>
      </c>
    </row>
    <row r="600" spans="9:10" x14ac:dyDescent="0.35">
      <c r="I600" s="52">
        <v>8421</v>
      </c>
      <c r="J600" s="53" t="s">
        <v>1350</v>
      </c>
    </row>
    <row r="601" spans="9:10" x14ac:dyDescent="0.35">
      <c r="I601" s="52">
        <v>8422</v>
      </c>
      <c r="J601" s="53" t="s">
        <v>1352</v>
      </c>
    </row>
    <row r="602" spans="9:10" x14ac:dyDescent="0.35">
      <c r="I602" s="52">
        <v>8423</v>
      </c>
      <c r="J602" s="53" t="s">
        <v>1354</v>
      </c>
    </row>
    <row r="603" spans="9:10" x14ac:dyDescent="0.35">
      <c r="I603" s="52">
        <v>8424</v>
      </c>
      <c r="J603" s="53" t="s">
        <v>1356</v>
      </c>
    </row>
    <row r="604" spans="9:10" x14ac:dyDescent="0.35">
      <c r="I604" s="52">
        <v>8430</v>
      </c>
      <c r="J604" s="53" t="s">
        <v>1358</v>
      </c>
    </row>
    <row r="605" spans="9:10" x14ac:dyDescent="0.35">
      <c r="I605" s="50" t="s">
        <v>1360</v>
      </c>
      <c r="J605" s="62" t="s">
        <v>1361</v>
      </c>
    </row>
    <row r="606" spans="9:10" x14ac:dyDescent="0.35">
      <c r="I606" s="53" t="s">
        <v>1362</v>
      </c>
      <c r="J606" s="53" t="s">
        <v>1363</v>
      </c>
    </row>
    <row r="607" spans="9:10" x14ac:dyDescent="0.35">
      <c r="I607" s="52">
        <v>8511</v>
      </c>
      <c r="J607" s="53" t="s">
        <v>1365</v>
      </c>
    </row>
    <row r="608" spans="9:10" x14ac:dyDescent="0.35">
      <c r="I608" s="52">
        <v>8512</v>
      </c>
      <c r="J608" s="53" t="s">
        <v>1367</v>
      </c>
    </row>
    <row r="609" spans="9:10" x14ac:dyDescent="0.35">
      <c r="I609" s="52">
        <v>8513</v>
      </c>
      <c r="J609" s="53" t="s">
        <v>1369</v>
      </c>
    </row>
    <row r="610" spans="9:10" x14ac:dyDescent="0.35">
      <c r="I610" s="53" t="s">
        <v>1371</v>
      </c>
      <c r="J610" s="53" t="s">
        <v>1372</v>
      </c>
    </row>
    <row r="611" spans="9:10" x14ac:dyDescent="0.35">
      <c r="I611" s="52">
        <v>8521</v>
      </c>
      <c r="J611" s="53" t="s">
        <v>1374</v>
      </c>
    </row>
    <row r="612" spans="9:10" x14ac:dyDescent="0.35">
      <c r="I612" s="52">
        <v>8522</v>
      </c>
      <c r="J612" s="53" t="s">
        <v>1376</v>
      </c>
    </row>
    <row r="613" spans="9:10" x14ac:dyDescent="0.35">
      <c r="I613" s="52">
        <v>8523</v>
      </c>
      <c r="J613" s="53" t="s">
        <v>1378</v>
      </c>
    </row>
    <row r="614" spans="9:10" x14ac:dyDescent="0.35">
      <c r="I614" s="52">
        <v>8530</v>
      </c>
      <c r="J614" s="53" t="s">
        <v>1380</v>
      </c>
    </row>
    <row r="615" spans="9:10" x14ac:dyDescent="0.35">
      <c r="I615" s="53" t="s">
        <v>1382</v>
      </c>
      <c r="J615" s="53" t="s">
        <v>1383</v>
      </c>
    </row>
    <row r="616" spans="9:10" x14ac:dyDescent="0.35">
      <c r="I616" s="52">
        <v>8541</v>
      </c>
      <c r="J616" s="53" t="s">
        <v>1385</v>
      </c>
    </row>
    <row r="617" spans="9:10" x14ac:dyDescent="0.35">
      <c r="I617" s="52">
        <v>8542</v>
      </c>
      <c r="J617" s="53" t="s">
        <v>1387</v>
      </c>
    </row>
    <row r="618" spans="9:10" x14ac:dyDescent="0.35">
      <c r="I618" s="52">
        <v>8543</v>
      </c>
      <c r="J618" s="53" t="s">
        <v>1389</v>
      </c>
    </row>
    <row r="619" spans="9:10" x14ac:dyDescent="0.35">
      <c r="I619" s="52">
        <v>8544</v>
      </c>
      <c r="J619" s="53" t="s">
        <v>1391</v>
      </c>
    </row>
    <row r="620" spans="9:10" x14ac:dyDescent="0.35">
      <c r="I620" s="53" t="s">
        <v>1393</v>
      </c>
      <c r="J620" s="53" t="s">
        <v>1394</v>
      </c>
    </row>
    <row r="621" spans="9:10" x14ac:dyDescent="0.35">
      <c r="I621" s="52">
        <v>8551</v>
      </c>
      <c r="J621" s="53" t="s">
        <v>1396</v>
      </c>
    </row>
    <row r="622" spans="9:10" x14ac:dyDescent="0.35">
      <c r="I622" s="52">
        <v>8552</v>
      </c>
      <c r="J622" s="53" t="s">
        <v>1398</v>
      </c>
    </row>
    <row r="623" spans="9:10" x14ac:dyDescent="0.35">
      <c r="I623" s="52">
        <v>8553</v>
      </c>
      <c r="J623" s="53" t="s">
        <v>1400</v>
      </c>
    </row>
    <row r="624" spans="9:10" x14ac:dyDescent="0.35">
      <c r="I624" s="52">
        <v>8559</v>
      </c>
      <c r="J624" s="53" t="s">
        <v>1401</v>
      </c>
    </row>
    <row r="625" spans="9:10" x14ac:dyDescent="0.35">
      <c r="I625" s="52">
        <v>8560</v>
      </c>
      <c r="J625" s="53" t="s">
        <v>1403</v>
      </c>
    </row>
    <row r="626" spans="9:10" x14ac:dyDescent="0.35">
      <c r="I626" s="50" t="s">
        <v>1405</v>
      </c>
      <c r="J626" s="62" t="s">
        <v>1406</v>
      </c>
    </row>
    <row r="627" spans="9:10" x14ac:dyDescent="0.35">
      <c r="I627" s="52">
        <v>8610</v>
      </c>
      <c r="J627" s="53" t="s">
        <v>1408</v>
      </c>
    </row>
    <row r="628" spans="9:10" x14ac:dyDescent="0.35">
      <c r="I628" s="53" t="s">
        <v>1410</v>
      </c>
      <c r="J628" s="53" t="s">
        <v>1411</v>
      </c>
    </row>
    <row r="629" spans="9:10" x14ac:dyDescent="0.35">
      <c r="I629" s="52">
        <v>8621</v>
      </c>
      <c r="J629" s="53" t="s">
        <v>1413</v>
      </c>
    </row>
    <row r="630" spans="9:10" x14ac:dyDescent="0.35">
      <c r="I630" s="52">
        <v>8622</v>
      </c>
      <c r="J630" s="53" t="s">
        <v>1415</v>
      </c>
    </row>
    <row r="631" spans="9:10" x14ac:dyDescent="0.35">
      <c r="I631" s="53" t="s">
        <v>1417</v>
      </c>
      <c r="J631" s="53" t="s">
        <v>1418</v>
      </c>
    </row>
    <row r="632" spans="9:10" x14ac:dyDescent="0.35">
      <c r="I632" s="52">
        <v>8691</v>
      </c>
      <c r="J632" s="53" t="s">
        <v>1420</v>
      </c>
    </row>
    <row r="633" spans="9:10" x14ac:dyDescent="0.35">
      <c r="I633" s="52">
        <v>8692</v>
      </c>
      <c r="J633" s="53" t="s">
        <v>1422</v>
      </c>
    </row>
    <row r="634" spans="9:10" x14ac:dyDescent="0.35">
      <c r="I634" s="52">
        <v>8699</v>
      </c>
      <c r="J634" s="53" t="s">
        <v>1423</v>
      </c>
    </row>
    <row r="635" spans="9:10" x14ac:dyDescent="0.35">
      <c r="I635" s="50" t="s">
        <v>1425</v>
      </c>
      <c r="J635" s="62" t="s">
        <v>1426</v>
      </c>
    </row>
    <row r="636" spans="9:10" x14ac:dyDescent="0.35">
      <c r="I636" s="52">
        <v>8710</v>
      </c>
      <c r="J636" s="53" t="s">
        <v>1428</v>
      </c>
    </row>
    <row r="637" spans="9:10" x14ac:dyDescent="0.35">
      <c r="I637" s="52">
        <v>8720</v>
      </c>
      <c r="J637" s="53" t="s">
        <v>1430</v>
      </c>
    </row>
    <row r="638" spans="9:10" x14ac:dyDescent="0.35">
      <c r="I638" s="52">
        <v>8730</v>
      </c>
      <c r="J638" s="53" t="s">
        <v>1432</v>
      </c>
    </row>
    <row r="639" spans="9:10" x14ac:dyDescent="0.35">
      <c r="I639" s="52">
        <v>8790</v>
      </c>
      <c r="J639" s="53" t="s">
        <v>1434</v>
      </c>
    </row>
    <row r="640" spans="9:10" x14ac:dyDescent="0.35">
      <c r="I640" s="50" t="s">
        <v>1435</v>
      </c>
      <c r="J640" s="62" t="s">
        <v>1436</v>
      </c>
    </row>
    <row r="641" spans="9:10" x14ac:dyDescent="0.35">
      <c r="I641" s="52">
        <v>8810</v>
      </c>
      <c r="J641" s="53" t="s">
        <v>1438</v>
      </c>
    </row>
    <row r="642" spans="9:10" x14ac:dyDescent="0.35">
      <c r="I642" s="53" t="s">
        <v>1440</v>
      </c>
      <c r="J642" s="53" t="s">
        <v>1441</v>
      </c>
    </row>
    <row r="643" spans="9:10" x14ac:dyDescent="0.35">
      <c r="I643" s="52">
        <v>8891</v>
      </c>
      <c r="J643" s="53" t="s">
        <v>1443</v>
      </c>
    </row>
    <row r="644" spans="9:10" x14ac:dyDescent="0.35">
      <c r="I644" s="52">
        <v>8899</v>
      </c>
      <c r="J644" s="53" t="s">
        <v>1445</v>
      </c>
    </row>
    <row r="645" spans="9:10" x14ac:dyDescent="0.35">
      <c r="I645" s="50" t="s">
        <v>1447</v>
      </c>
      <c r="J645" s="62" t="s">
        <v>1448</v>
      </c>
    </row>
    <row r="646" spans="9:10" x14ac:dyDescent="0.35">
      <c r="I646" s="53" t="s">
        <v>1450</v>
      </c>
      <c r="J646" s="53" t="s">
        <v>1448</v>
      </c>
    </row>
    <row r="647" spans="9:10" x14ac:dyDescent="0.35">
      <c r="I647" s="52">
        <v>9001</v>
      </c>
      <c r="J647" s="53" t="s">
        <v>1452</v>
      </c>
    </row>
    <row r="648" spans="9:10" x14ac:dyDescent="0.35">
      <c r="I648" s="52">
        <v>9002</v>
      </c>
      <c r="J648" s="53" t="s">
        <v>1454</v>
      </c>
    </row>
    <row r="649" spans="9:10" x14ac:dyDescent="0.35">
      <c r="I649" s="52">
        <v>9003</v>
      </c>
      <c r="J649" s="53" t="s">
        <v>1456</v>
      </c>
    </row>
    <row r="650" spans="9:10" x14ac:dyDescent="0.35">
      <c r="I650" s="52">
        <v>9004</v>
      </c>
      <c r="J650" s="53" t="s">
        <v>1457</v>
      </c>
    </row>
    <row r="651" spans="9:10" x14ac:dyDescent="0.35">
      <c r="I651" s="52">
        <v>9005</v>
      </c>
      <c r="J651" s="53" t="s">
        <v>1459</v>
      </c>
    </row>
    <row r="652" spans="9:10" x14ac:dyDescent="0.35">
      <c r="I652" s="52">
        <v>9006</v>
      </c>
      <c r="J652" s="53" t="s">
        <v>1461</v>
      </c>
    </row>
    <row r="653" spans="9:10" x14ac:dyDescent="0.35">
      <c r="I653" s="52">
        <v>9007</v>
      </c>
      <c r="J653" s="53" t="s">
        <v>1463</v>
      </c>
    </row>
    <row r="654" spans="9:10" x14ac:dyDescent="0.35">
      <c r="I654" s="52">
        <v>9008</v>
      </c>
      <c r="J654" s="53" t="s">
        <v>1465</v>
      </c>
    </row>
    <row r="655" spans="9:10" x14ac:dyDescent="0.35">
      <c r="I655" s="50" t="s">
        <v>1467</v>
      </c>
      <c r="J655" s="62" t="s">
        <v>1468</v>
      </c>
    </row>
    <row r="656" spans="9:10" x14ac:dyDescent="0.35">
      <c r="I656" s="53" t="s">
        <v>1470</v>
      </c>
      <c r="J656" s="53" t="s">
        <v>1468</v>
      </c>
    </row>
    <row r="657" spans="9:10" x14ac:dyDescent="0.35">
      <c r="I657" s="52">
        <v>9101</v>
      </c>
      <c r="J657" s="53" t="s">
        <v>1472</v>
      </c>
    </row>
    <row r="658" spans="9:10" x14ac:dyDescent="0.35">
      <c r="I658" s="52">
        <v>9102</v>
      </c>
      <c r="J658" s="53" t="s">
        <v>1474</v>
      </c>
    </row>
    <row r="659" spans="9:10" x14ac:dyDescent="0.35">
      <c r="I659" s="52">
        <v>9103</v>
      </c>
      <c r="J659" s="53" t="s">
        <v>1476</v>
      </c>
    </row>
    <row r="660" spans="9:10" x14ac:dyDescent="0.35">
      <c r="I660" s="50" t="s">
        <v>1478</v>
      </c>
      <c r="J660" s="64" t="s">
        <v>1479</v>
      </c>
    </row>
    <row r="661" spans="9:10" x14ac:dyDescent="0.35">
      <c r="I661" s="52">
        <v>9200</v>
      </c>
      <c r="J661" s="61" t="s">
        <v>1479</v>
      </c>
    </row>
    <row r="662" spans="9:10" x14ac:dyDescent="0.35">
      <c r="I662" s="50" t="s">
        <v>1482</v>
      </c>
      <c r="J662" s="62" t="s">
        <v>1483</v>
      </c>
    </row>
    <row r="663" spans="9:10" x14ac:dyDescent="0.35">
      <c r="I663" s="53" t="s">
        <v>1484</v>
      </c>
      <c r="J663" s="53" t="s">
        <v>1485</v>
      </c>
    </row>
    <row r="664" spans="9:10" x14ac:dyDescent="0.35">
      <c r="I664" s="52">
        <v>9311</v>
      </c>
      <c r="J664" s="53" t="s">
        <v>1487</v>
      </c>
    </row>
    <row r="665" spans="9:10" x14ac:dyDescent="0.35">
      <c r="I665" s="52">
        <v>9312</v>
      </c>
      <c r="J665" s="53" t="s">
        <v>1489</v>
      </c>
    </row>
    <row r="666" spans="9:10" x14ac:dyDescent="0.35">
      <c r="I666" s="52">
        <v>9319</v>
      </c>
      <c r="J666" s="53" t="s">
        <v>1491</v>
      </c>
    </row>
    <row r="667" spans="9:10" x14ac:dyDescent="0.35">
      <c r="I667" s="53" t="s">
        <v>1493</v>
      </c>
      <c r="J667" s="53" t="s">
        <v>1494</v>
      </c>
    </row>
    <row r="668" spans="9:10" x14ac:dyDescent="0.35">
      <c r="I668" s="52">
        <v>9321</v>
      </c>
      <c r="J668" s="53" t="s">
        <v>1496</v>
      </c>
    </row>
    <row r="669" spans="9:10" x14ac:dyDescent="0.35">
      <c r="I669" s="52">
        <v>9329</v>
      </c>
      <c r="J669" s="53" t="s">
        <v>1498</v>
      </c>
    </row>
    <row r="670" spans="9:10" x14ac:dyDescent="0.35">
      <c r="I670" s="50" t="s">
        <v>1500</v>
      </c>
      <c r="J670" s="62" t="s">
        <v>1501</v>
      </c>
    </row>
    <row r="671" spans="9:10" x14ac:dyDescent="0.35">
      <c r="I671" s="53" t="s">
        <v>1502</v>
      </c>
      <c r="J671" s="53" t="s">
        <v>1503</v>
      </c>
    </row>
    <row r="672" spans="9:10" x14ac:dyDescent="0.35">
      <c r="I672" s="52">
        <v>9411</v>
      </c>
      <c r="J672" s="53" t="s">
        <v>1505</v>
      </c>
    </row>
    <row r="673" spans="9:10" x14ac:dyDescent="0.35">
      <c r="I673" s="52">
        <v>9412</v>
      </c>
      <c r="J673" s="53" t="s">
        <v>1507</v>
      </c>
    </row>
    <row r="674" spans="9:10" x14ac:dyDescent="0.35">
      <c r="I674" s="52">
        <v>9420</v>
      </c>
      <c r="J674" s="53" t="s">
        <v>1509</v>
      </c>
    </row>
    <row r="675" spans="9:10" x14ac:dyDescent="0.35">
      <c r="I675" s="53" t="s">
        <v>1511</v>
      </c>
      <c r="J675" s="53" t="s">
        <v>1512</v>
      </c>
    </row>
    <row r="676" spans="9:10" x14ac:dyDescent="0.35">
      <c r="I676" s="52">
        <v>9491</v>
      </c>
      <c r="J676" s="53" t="s">
        <v>1514</v>
      </c>
    </row>
    <row r="677" spans="9:10" x14ac:dyDescent="0.35">
      <c r="I677" s="52">
        <v>9492</v>
      </c>
      <c r="J677" s="53" t="s">
        <v>1516</v>
      </c>
    </row>
    <row r="678" spans="9:10" x14ac:dyDescent="0.35">
      <c r="I678" s="52">
        <v>9499</v>
      </c>
      <c r="J678" s="53" t="s">
        <v>1518</v>
      </c>
    </row>
    <row r="679" spans="9:10" x14ac:dyDescent="0.35">
      <c r="I679" s="50" t="s">
        <v>1520</v>
      </c>
      <c r="J679" s="62" t="s">
        <v>1521</v>
      </c>
    </row>
    <row r="680" spans="9:10" x14ac:dyDescent="0.35">
      <c r="I680" s="53" t="s">
        <v>1523</v>
      </c>
      <c r="J680" s="53" t="s">
        <v>1524</v>
      </c>
    </row>
    <row r="681" spans="9:10" x14ac:dyDescent="0.35">
      <c r="I681" s="52">
        <v>9511</v>
      </c>
      <c r="J681" s="53" t="s">
        <v>1526</v>
      </c>
    </row>
    <row r="682" spans="9:10" x14ac:dyDescent="0.35">
      <c r="I682" s="52">
        <v>9512</v>
      </c>
      <c r="J682" s="53" t="s">
        <v>1528</v>
      </c>
    </row>
    <row r="683" spans="9:10" x14ac:dyDescent="0.35">
      <c r="I683" s="53" t="s">
        <v>1530</v>
      </c>
      <c r="J683" s="53" t="s">
        <v>1531</v>
      </c>
    </row>
    <row r="684" spans="9:10" x14ac:dyDescent="0.35">
      <c r="I684" s="52">
        <v>9521</v>
      </c>
      <c r="J684" s="53" t="s">
        <v>1533</v>
      </c>
    </row>
    <row r="685" spans="9:10" x14ac:dyDescent="0.35">
      <c r="I685" s="52">
        <v>9522</v>
      </c>
      <c r="J685" s="53" t="s">
        <v>1534</v>
      </c>
    </row>
    <row r="686" spans="9:10" x14ac:dyDescent="0.35">
      <c r="I686" s="52">
        <v>9523</v>
      </c>
      <c r="J686" s="53" t="s">
        <v>1536</v>
      </c>
    </row>
    <row r="687" spans="9:10" x14ac:dyDescent="0.35">
      <c r="I687" s="52">
        <v>9524</v>
      </c>
      <c r="J687" s="53" t="s">
        <v>1538</v>
      </c>
    </row>
    <row r="688" spans="9:10" x14ac:dyDescent="0.35">
      <c r="I688" s="52">
        <v>9529</v>
      </c>
      <c r="J688" s="53" t="s">
        <v>1540</v>
      </c>
    </row>
    <row r="689" spans="9:10" x14ac:dyDescent="0.35">
      <c r="I689" s="50" t="s">
        <v>1542</v>
      </c>
      <c r="J689" s="62" t="s">
        <v>1543</v>
      </c>
    </row>
    <row r="690" spans="9:10" x14ac:dyDescent="0.35">
      <c r="I690" s="53" t="s">
        <v>1545</v>
      </c>
      <c r="J690" s="53" t="s">
        <v>1543</v>
      </c>
    </row>
    <row r="691" spans="9:10" x14ac:dyDescent="0.35">
      <c r="I691" s="52">
        <v>9601</v>
      </c>
      <c r="J691" s="53" t="s">
        <v>1547</v>
      </c>
    </row>
    <row r="692" spans="9:10" x14ac:dyDescent="0.35">
      <c r="I692" s="52">
        <v>9602</v>
      </c>
      <c r="J692" s="53" t="s">
        <v>1549</v>
      </c>
    </row>
    <row r="693" spans="9:10" x14ac:dyDescent="0.35">
      <c r="I693" s="52">
        <v>9603</v>
      </c>
      <c r="J693" s="53" t="s">
        <v>1551</v>
      </c>
    </row>
    <row r="694" spans="9:10" x14ac:dyDescent="0.35">
      <c r="I694" s="52">
        <v>9609</v>
      </c>
      <c r="J694" s="53" t="s">
        <v>1553</v>
      </c>
    </row>
    <row r="695" spans="9:10" x14ac:dyDescent="0.35">
      <c r="I695" s="50" t="s">
        <v>1555</v>
      </c>
      <c r="J695" s="62" t="s">
        <v>1556</v>
      </c>
    </row>
    <row r="696" spans="9:10" x14ac:dyDescent="0.35">
      <c r="I696" s="52">
        <v>9700</v>
      </c>
      <c r="J696" s="53" t="s">
        <v>1556</v>
      </c>
    </row>
    <row r="697" spans="9:10" x14ac:dyDescent="0.35">
      <c r="I697" s="50" t="s">
        <v>1559</v>
      </c>
      <c r="J697" s="62" t="s">
        <v>1560</v>
      </c>
    </row>
    <row r="698" spans="9:10" x14ac:dyDescent="0.35">
      <c r="I698" s="52">
        <v>9810</v>
      </c>
      <c r="J698" s="53" t="s">
        <v>1562</v>
      </c>
    </row>
    <row r="699" spans="9:10" x14ac:dyDescent="0.35">
      <c r="I699" s="52">
        <v>9820</v>
      </c>
      <c r="J699" s="53" t="s">
        <v>1564</v>
      </c>
    </row>
    <row r="700" spans="9:10" x14ac:dyDescent="0.35">
      <c r="I700" s="50" t="s">
        <v>1566</v>
      </c>
      <c r="J700" s="62" t="s">
        <v>1567</v>
      </c>
    </row>
    <row r="701" spans="9:10" x14ac:dyDescent="0.35">
      <c r="I701" s="52">
        <v>9900</v>
      </c>
      <c r="J701" s="53" t="s">
        <v>1567</v>
      </c>
    </row>
  </sheetData>
  <mergeCells count="14">
    <mergeCell ref="A84:A86"/>
    <mergeCell ref="A87:A90"/>
    <mergeCell ref="B36:B63"/>
    <mergeCell ref="B64:B77"/>
    <mergeCell ref="B78:B81"/>
    <mergeCell ref="A36:A83"/>
    <mergeCell ref="B33:B35"/>
    <mergeCell ref="B20:B23"/>
    <mergeCell ref="A2:A35"/>
    <mergeCell ref="B2:B7"/>
    <mergeCell ref="B8:B15"/>
    <mergeCell ref="B16:B19"/>
    <mergeCell ref="B24:B30"/>
    <mergeCell ref="B31:B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A222-858E-E94F-A36D-1AD601CA5290}">
  <sheetPr codeName="Hoja20"/>
  <dimension ref="A1:P1122"/>
  <sheetViews>
    <sheetView workbookViewId="0">
      <selection activeCell="B467" sqref="A1:P1122"/>
    </sheetView>
  </sheetViews>
  <sheetFormatPr baseColWidth="10" defaultColWidth="11" defaultRowHeight="15.5" x14ac:dyDescent="0.35"/>
  <cols>
    <col min="1" max="1" width="10.83203125" style="6"/>
    <col min="2" max="2" width="35.5" style="6" customWidth="1"/>
    <col min="5" max="5" width="12.83203125" customWidth="1"/>
    <col min="6" max="6" width="12" customWidth="1"/>
    <col min="9" max="10" width="23.5" customWidth="1"/>
    <col min="11" max="11" width="20.58203125" customWidth="1"/>
    <col min="12" max="12" width="18.08203125" customWidth="1"/>
    <col min="13" max="13" width="15.58203125" customWidth="1"/>
    <col min="14" max="14" width="14.33203125" customWidth="1"/>
    <col min="15" max="15" width="17.58203125" customWidth="1"/>
  </cols>
  <sheetData>
    <row r="1" spans="1:16" ht="29" x14ac:dyDescent="0.35">
      <c r="A1" s="2" t="s">
        <v>0</v>
      </c>
      <c r="B1" s="2" t="s">
        <v>1</v>
      </c>
      <c r="C1" s="3" t="s">
        <v>7</v>
      </c>
      <c r="D1" s="3" t="s">
        <v>8</v>
      </c>
      <c r="E1" s="3" t="s">
        <v>9</v>
      </c>
      <c r="F1" s="2" t="s">
        <v>2</v>
      </c>
      <c r="G1" s="3" t="s">
        <v>3</v>
      </c>
      <c r="H1" s="3" t="s">
        <v>1990</v>
      </c>
      <c r="I1" s="3" t="s">
        <v>4</v>
      </c>
      <c r="J1" s="3"/>
      <c r="K1" s="3" t="s">
        <v>5</v>
      </c>
      <c r="L1" s="3" t="s">
        <v>5</v>
      </c>
      <c r="M1" s="3" t="s">
        <v>6</v>
      </c>
      <c r="N1" s="3" t="s">
        <v>1950</v>
      </c>
      <c r="O1" s="3" t="s">
        <v>1984</v>
      </c>
      <c r="P1" s="3" t="s">
        <v>2006</v>
      </c>
    </row>
    <row r="2" spans="1:16" ht="26" x14ac:dyDescent="0.35">
      <c r="A2" s="14" t="s">
        <v>1937</v>
      </c>
      <c r="B2" s="15" t="s">
        <v>10</v>
      </c>
      <c r="C2" s="36" t="s">
        <v>18</v>
      </c>
      <c r="D2" s="36" t="s">
        <v>18</v>
      </c>
      <c r="E2" s="36" t="str">
        <f>IF((C2=D2),IF(C2="A","A",IF(C2="B","B",IF(C2="C","C"))),IF(C2="A",IF(D2="B","A","B"),IF(C2="B",IF(D2="A","A","B"),"B")))</f>
        <v>A</v>
      </c>
      <c r="F2" s="4" t="s">
        <v>11</v>
      </c>
      <c r="G2" s="4" t="s">
        <v>12</v>
      </c>
      <c r="H2" s="4" t="s">
        <v>1991</v>
      </c>
      <c r="I2" t="s">
        <v>13</v>
      </c>
      <c r="J2" s="9" t="s">
        <v>14</v>
      </c>
      <c r="K2" s="7" t="s">
        <v>14</v>
      </c>
      <c r="L2" s="7" t="s">
        <v>15</v>
      </c>
      <c r="M2" s="11" t="s">
        <v>16</v>
      </c>
      <c r="N2" s="30" t="s">
        <v>2005</v>
      </c>
      <c r="O2" s="11" t="s">
        <v>1985</v>
      </c>
      <c r="P2" s="11" t="s">
        <v>2005</v>
      </c>
    </row>
    <row r="3" spans="1:16" x14ac:dyDescent="0.35">
      <c r="A3" s="17">
        <v>11</v>
      </c>
      <c r="B3" s="18" t="s">
        <v>19</v>
      </c>
      <c r="C3" s="13" t="s">
        <v>17</v>
      </c>
      <c r="D3" s="13" t="s">
        <v>18</v>
      </c>
      <c r="E3" s="37" t="str">
        <f t="shared" ref="E3:E66" si="0">IF((C3=D3),IF(C3="A","A",IF(C3="B","B",IF(C3="C","C"))),IF(C3="A",IF(D3="B","A","B"),IF(C3="B",IF(D3="A","A","B"),"B")))</f>
        <v>A</v>
      </c>
      <c r="F3" s="4" t="s">
        <v>20</v>
      </c>
      <c r="G3" s="4" t="s">
        <v>21</v>
      </c>
      <c r="H3" s="4" t="s">
        <v>1992</v>
      </c>
      <c r="I3" t="s">
        <v>22</v>
      </c>
      <c r="J3" s="8" t="s">
        <v>23</v>
      </c>
      <c r="K3" s="8" t="s">
        <v>14</v>
      </c>
      <c r="L3" s="8" t="s">
        <v>24</v>
      </c>
      <c r="M3" s="12" t="s">
        <v>25</v>
      </c>
      <c r="N3" s="30" t="s">
        <v>1951</v>
      </c>
      <c r="O3" s="11" t="s">
        <v>1986</v>
      </c>
      <c r="P3" s="12" t="s">
        <v>2007</v>
      </c>
    </row>
    <row r="4" spans="1:16" ht="25" x14ac:dyDescent="0.35">
      <c r="A4" s="17">
        <v>111</v>
      </c>
      <c r="B4" s="18" t="s">
        <v>26</v>
      </c>
      <c r="C4" s="13" t="s">
        <v>17</v>
      </c>
      <c r="D4" s="13" t="s">
        <v>17</v>
      </c>
      <c r="E4" s="37" t="str">
        <f t="shared" si="0"/>
        <v>B</v>
      </c>
      <c r="F4" s="5" t="s">
        <v>12</v>
      </c>
      <c r="G4" s="4" t="s">
        <v>27</v>
      </c>
      <c r="H4" s="4" t="s">
        <v>1993</v>
      </c>
      <c r="I4" t="s">
        <v>28</v>
      </c>
      <c r="J4" s="9" t="s">
        <v>29</v>
      </c>
      <c r="K4" s="9" t="s">
        <v>14</v>
      </c>
      <c r="L4" s="9" t="s">
        <v>30</v>
      </c>
      <c r="N4" s="32" t="s">
        <v>1998</v>
      </c>
      <c r="O4" s="11" t="s">
        <v>1987</v>
      </c>
      <c r="P4" s="11" t="s">
        <v>2008</v>
      </c>
    </row>
    <row r="5" spans="1:16" x14ac:dyDescent="0.35">
      <c r="A5" s="17">
        <v>112</v>
      </c>
      <c r="B5" s="18" t="s">
        <v>31</v>
      </c>
      <c r="C5" s="13" t="s">
        <v>17</v>
      </c>
      <c r="D5" s="13" t="s">
        <v>18</v>
      </c>
      <c r="E5" s="37" t="str">
        <f t="shared" si="0"/>
        <v>A</v>
      </c>
      <c r="H5" s="4" t="s">
        <v>1994</v>
      </c>
      <c r="I5" t="s">
        <v>32</v>
      </c>
      <c r="J5" s="8" t="s">
        <v>33</v>
      </c>
      <c r="K5" s="8" t="s">
        <v>14</v>
      </c>
      <c r="L5" s="8" t="s">
        <v>34</v>
      </c>
      <c r="N5" s="32" t="s">
        <v>2000</v>
      </c>
      <c r="O5" s="11" t="s">
        <v>2014</v>
      </c>
      <c r="P5" t="s">
        <v>2009</v>
      </c>
    </row>
    <row r="6" spans="1:16" x14ac:dyDescent="0.35">
      <c r="A6" s="17">
        <v>113</v>
      </c>
      <c r="B6" s="18" t="s">
        <v>35</v>
      </c>
      <c r="C6" s="13" t="s">
        <v>17</v>
      </c>
      <c r="D6" s="13" t="s">
        <v>17</v>
      </c>
      <c r="E6" s="37" t="str">
        <f t="shared" si="0"/>
        <v>B</v>
      </c>
      <c r="H6" s="4" t="s">
        <v>1995</v>
      </c>
      <c r="I6" t="s">
        <v>36</v>
      </c>
      <c r="J6" s="9" t="s">
        <v>37</v>
      </c>
      <c r="K6" s="9" t="s">
        <v>14</v>
      </c>
      <c r="L6" s="9" t="s">
        <v>38</v>
      </c>
      <c r="N6" s="32" t="s">
        <v>1952</v>
      </c>
      <c r="O6" s="11" t="s">
        <v>1988</v>
      </c>
    </row>
    <row r="7" spans="1:16" x14ac:dyDescent="0.35">
      <c r="A7" s="19">
        <v>114</v>
      </c>
      <c r="B7" s="20" t="s">
        <v>39</v>
      </c>
      <c r="C7" s="38" t="s">
        <v>2010</v>
      </c>
      <c r="D7" s="38" t="s">
        <v>2010</v>
      </c>
      <c r="E7" s="38" t="s">
        <v>2010</v>
      </c>
      <c r="I7" t="s">
        <v>40</v>
      </c>
      <c r="J7" s="8" t="s">
        <v>41</v>
      </c>
      <c r="K7" s="8" t="s">
        <v>14</v>
      </c>
      <c r="L7" s="8" t="s">
        <v>42</v>
      </c>
      <c r="N7" s="32" t="s">
        <v>1953</v>
      </c>
      <c r="O7" s="11" t="s">
        <v>1989</v>
      </c>
    </row>
    <row r="8" spans="1:16" x14ac:dyDescent="0.35">
      <c r="A8" s="17">
        <v>115</v>
      </c>
      <c r="B8" s="18" t="s">
        <v>43</v>
      </c>
      <c r="C8" s="13" t="s">
        <v>18</v>
      </c>
      <c r="D8" s="13" t="s">
        <v>18</v>
      </c>
      <c r="E8" s="37" t="str">
        <f t="shared" si="0"/>
        <v>A</v>
      </c>
      <c r="J8" s="9" t="s">
        <v>44</v>
      </c>
      <c r="K8" s="9" t="s">
        <v>14</v>
      </c>
      <c r="L8" s="9" t="s">
        <v>45</v>
      </c>
      <c r="N8" s="32" t="s">
        <v>1954</v>
      </c>
      <c r="O8" s="11" t="s">
        <v>1936</v>
      </c>
    </row>
    <row r="9" spans="1:16" x14ac:dyDescent="0.35">
      <c r="A9" s="17">
        <v>119</v>
      </c>
      <c r="B9" s="18" t="s">
        <v>46</v>
      </c>
      <c r="C9" s="13" t="s">
        <v>17</v>
      </c>
      <c r="D9" s="13" t="s">
        <v>17</v>
      </c>
      <c r="E9" s="37" t="str">
        <f t="shared" si="0"/>
        <v>B</v>
      </c>
      <c r="J9" s="8" t="s">
        <v>47</v>
      </c>
      <c r="K9" s="8" t="s">
        <v>14</v>
      </c>
      <c r="L9" s="8" t="s">
        <v>48</v>
      </c>
      <c r="N9" s="32" t="s">
        <v>1955</v>
      </c>
      <c r="O9" s="11"/>
    </row>
    <row r="10" spans="1:16" x14ac:dyDescent="0.35">
      <c r="A10" s="18" t="s">
        <v>263</v>
      </c>
      <c r="B10" s="18" t="s">
        <v>49</v>
      </c>
      <c r="C10" s="13" t="s">
        <v>18</v>
      </c>
      <c r="D10" s="13" t="s">
        <v>18</v>
      </c>
      <c r="E10" s="37" t="str">
        <f t="shared" si="0"/>
        <v>A</v>
      </c>
      <c r="J10" s="9" t="s">
        <v>50</v>
      </c>
      <c r="K10" s="9" t="s">
        <v>14</v>
      </c>
      <c r="L10" s="9" t="s">
        <v>51</v>
      </c>
      <c r="N10" s="32" t="s">
        <v>1956</v>
      </c>
      <c r="O10" s="11"/>
    </row>
    <row r="11" spans="1:16" x14ac:dyDescent="0.35">
      <c r="A11" s="17">
        <v>121</v>
      </c>
      <c r="B11" s="18" t="s">
        <v>52</v>
      </c>
      <c r="C11" s="13" t="s">
        <v>17</v>
      </c>
      <c r="D11" s="13" t="s">
        <v>17</v>
      </c>
      <c r="E11" s="37" t="str">
        <f t="shared" si="0"/>
        <v>B</v>
      </c>
      <c r="J11" s="8" t="s">
        <v>53</v>
      </c>
      <c r="K11" s="8" t="s">
        <v>14</v>
      </c>
      <c r="L11" s="8" t="s">
        <v>54</v>
      </c>
      <c r="N11" s="32" t="s">
        <v>1957</v>
      </c>
    </row>
    <row r="12" spans="1:16" x14ac:dyDescent="0.35">
      <c r="A12" s="17">
        <v>122</v>
      </c>
      <c r="B12" s="21" t="s">
        <v>55</v>
      </c>
      <c r="C12" s="13" t="s">
        <v>17</v>
      </c>
      <c r="D12" s="13" t="s">
        <v>17</v>
      </c>
      <c r="E12" s="37" t="str">
        <f t="shared" si="0"/>
        <v>B</v>
      </c>
      <c r="J12" s="9" t="s">
        <v>56</v>
      </c>
      <c r="K12" s="9" t="s">
        <v>14</v>
      </c>
      <c r="L12" s="9" t="s">
        <v>57</v>
      </c>
      <c r="N12" s="32" t="s">
        <v>1958</v>
      </c>
    </row>
    <row r="13" spans="1:16" x14ac:dyDescent="0.35">
      <c r="A13" s="17">
        <v>123</v>
      </c>
      <c r="B13" s="21" t="s">
        <v>58</v>
      </c>
      <c r="C13" s="13" t="s">
        <v>17</v>
      </c>
      <c r="D13" s="13" t="s">
        <v>17</v>
      </c>
      <c r="E13" s="37" t="str">
        <f>IF((C13=D13),IF(C13="A","A",IF(C13="B","B",IF(C13="C","C"))),IF(C13="A",IF(D13="B","A","B"),IF(C13="B",IF(D13="A","A","B"),"B")))</f>
        <v>B</v>
      </c>
      <c r="J13" s="8" t="s">
        <v>59</v>
      </c>
      <c r="K13" s="8" t="s">
        <v>14</v>
      </c>
      <c r="L13" s="8" t="s">
        <v>60</v>
      </c>
      <c r="N13" s="32" t="s">
        <v>1959</v>
      </c>
    </row>
    <row r="14" spans="1:16" x14ac:dyDescent="0.35">
      <c r="A14" s="17">
        <v>124</v>
      </c>
      <c r="B14" s="18" t="s">
        <v>61</v>
      </c>
      <c r="C14" s="13" t="s">
        <v>18</v>
      </c>
      <c r="D14" s="13" t="s">
        <v>18</v>
      </c>
      <c r="E14" s="37" t="str">
        <f t="shared" si="0"/>
        <v>A</v>
      </c>
      <c r="J14" s="9" t="s">
        <v>62</v>
      </c>
      <c r="K14" s="9" t="s">
        <v>14</v>
      </c>
      <c r="L14" s="9" t="s">
        <v>63</v>
      </c>
      <c r="N14" s="32" t="s">
        <v>1997</v>
      </c>
    </row>
    <row r="15" spans="1:16" x14ac:dyDescent="0.35">
      <c r="A15" s="17">
        <v>125</v>
      </c>
      <c r="B15" s="22" t="s">
        <v>64</v>
      </c>
      <c r="C15" s="13" t="s">
        <v>18</v>
      </c>
      <c r="D15" s="13" t="s">
        <v>17</v>
      </c>
      <c r="E15" s="37" t="str">
        <f t="shared" si="0"/>
        <v>A</v>
      </c>
      <c r="J15" s="8" t="s">
        <v>65</v>
      </c>
      <c r="K15" s="8" t="s">
        <v>14</v>
      </c>
      <c r="L15" s="8" t="s">
        <v>66</v>
      </c>
      <c r="N15" s="32" t="s">
        <v>1960</v>
      </c>
      <c r="O15" s="12"/>
    </row>
    <row r="16" spans="1:16" ht="25" x14ac:dyDescent="0.35">
      <c r="A16" s="17">
        <v>126</v>
      </c>
      <c r="B16" s="18" t="s">
        <v>67</v>
      </c>
      <c r="C16" s="13" t="s">
        <v>18</v>
      </c>
      <c r="D16" s="13" t="s">
        <v>18</v>
      </c>
      <c r="E16" s="37" t="str">
        <f t="shared" si="0"/>
        <v>A</v>
      </c>
      <c r="J16" s="9" t="s">
        <v>68</v>
      </c>
      <c r="K16" s="9" t="s">
        <v>14</v>
      </c>
      <c r="L16" s="9" t="s">
        <v>69</v>
      </c>
      <c r="N16" s="32" t="s">
        <v>1961</v>
      </c>
    </row>
    <row r="17" spans="1:14" ht="25" x14ac:dyDescent="0.35">
      <c r="A17" s="17">
        <v>127</v>
      </c>
      <c r="B17" s="18" t="s">
        <v>70</v>
      </c>
      <c r="C17" s="13" t="s">
        <v>17</v>
      </c>
      <c r="D17" s="13" t="s">
        <v>17</v>
      </c>
      <c r="E17" s="37" t="str">
        <f t="shared" si="0"/>
        <v>B</v>
      </c>
      <c r="J17" s="8" t="s">
        <v>71</v>
      </c>
      <c r="K17" s="8" t="s">
        <v>14</v>
      </c>
      <c r="L17" s="8" t="s">
        <v>72</v>
      </c>
      <c r="N17" s="32" t="s">
        <v>1962</v>
      </c>
    </row>
    <row r="18" spans="1:14" ht="25" x14ac:dyDescent="0.35">
      <c r="A18" s="17">
        <v>128</v>
      </c>
      <c r="B18" s="18" t="s">
        <v>73</v>
      </c>
      <c r="C18" s="13" t="s">
        <v>76</v>
      </c>
      <c r="D18" s="13" t="s">
        <v>76</v>
      </c>
      <c r="E18" s="37" t="str">
        <f t="shared" si="0"/>
        <v>C</v>
      </c>
      <c r="J18" s="9" t="s">
        <v>74</v>
      </c>
      <c r="K18" s="9" t="s">
        <v>14</v>
      </c>
      <c r="L18" s="9" t="s">
        <v>75</v>
      </c>
      <c r="N18" s="32" t="s">
        <v>1963</v>
      </c>
    </row>
    <row r="19" spans="1:14" x14ac:dyDescent="0.35">
      <c r="A19" s="17">
        <v>129</v>
      </c>
      <c r="B19" s="18" t="s">
        <v>77</v>
      </c>
      <c r="C19" s="13" t="s">
        <v>17</v>
      </c>
      <c r="D19" s="13" t="s">
        <v>17</v>
      </c>
      <c r="E19" s="37" t="str">
        <f t="shared" si="0"/>
        <v>B</v>
      </c>
      <c r="J19" s="8" t="s">
        <v>78</v>
      </c>
      <c r="K19" s="8" t="s">
        <v>14</v>
      </c>
      <c r="L19" s="8" t="s">
        <v>79</v>
      </c>
      <c r="N19" s="32" t="s">
        <v>1996</v>
      </c>
    </row>
    <row r="20" spans="1:14" ht="25" x14ac:dyDescent="0.35">
      <c r="A20" s="17">
        <v>130</v>
      </c>
      <c r="B20" s="18" t="s">
        <v>80</v>
      </c>
      <c r="C20" s="13" t="s">
        <v>76</v>
      </c>
      <c r="D20" s="13" t="s">
        <v>76</v>
      </c>
      <c r="E20" s="37" t="str">
        <f t="shared" si="0"/>
        <v>C</v>
      </c>
      <c r="J20" s="9" t="s">
        <v>81</v>
      </c>
      <c r="K20" s="9" t="s">
        <v>14</v>
      </c>
      <c r="L20" s="9" t="s">
        <v>82</v>
      </c>
      <c r="N20" s="32" t="s">
        <v>1964</v>
      </c>
    </row>
    <row r="21" spans="1:14" x14ac:dyDescent="0.35">
      <c r="A21" s="18" t="s">
        <v>292</v>
      </c>
      <c r="B21" s="18" t="s">
        <v>83</v>
      </c>
      <c r="C21" s="13" t="s">
        <v>18</v>
      </c>
      <c r="D21" s="13" t="s">
        <v>18</v>
      </c>
      <c r="E21" s="37" t="str">
        <f t="shared" si="0"/>
        <v>A</v>
      </c>
      <c r="J21" s="8" t="s">
        <v>84</v>
      </c>
      <c r="K21" s="8" t="s">
        <v>14</v>
      </c>
      <c r="L21" s="8" t="s">
        <v>85</v>
      </c>
      <c r="N21" s="32" t="s">
        <v>1965</v>
      </c>
    </row>
    <row r="22" spans="1:14" x14ac:dyDescent="0.35">
      <c r="A22" s="17">
        <v>141</v>
      </c>
      <c r="B22" s="18" t="s">
        <v>86</v>
      </c>
      <c r="C22" s="13" t="s">
        <v>18</v>
      </c>
      <c r="D22" s="13" t="s">
        <v>18</v>
      </c>
      <c r="E22" s="37" t="str">
        <f t="shared" si="0"/>
        <v>A</v>
      </c>
      <c r="J22" s="9" t="s">
        <v>87</v>
      </c>
      <c r="K22" s="9" t="s">
        <v>14</v>
      </c>
      <c r="L22" s="9" t="s">
        <v>88</v>
      </c>
      <c r="N22" s="32" t="s">
        <v>1966</v>
      </c>
    </row>
    <row r="23" spans="1:14" x14ac:dyDescent="0.35">
      <c r="A23" s="17">
        <v>142</v>
      </c>
      <c r="B23" s="18" t="s">
        <v>89</v>
      </c>
      <c r="C23" s="13" t="s">
        <v>17</v>
      </c>
      <c r="D23" s="13" t="s">
        <v>17</v>
      </c>
      <c r="E23" s="37" t="str">
        <f t="shared" si="0"/>
        <v>B</v>
      </c>
      <c r="J23" s="8" t="s">
        <v>90</v>
      </c>
      <c r="K23" s="8" t="s">
        <v>14</v>
      </c>
      <c r="L23" s="8" t="s">
        <v>91</v>
      </c>
      <c r="N23" s="32" t="s">
        <v>1967</v>
      </c>
    </row>
    <row r="24" spans="1:14" x14ac:dyDescent="0.35">
      <c r="A24" s="17">
        <v>143</v>
      </c>
      <c r="B24" s="18" t="s">
        <v>92</v>
      </c>
      <c r="C24" s="13" t="s">
        <v>17</v>
      </c>
      <c r="D24" s="13" t="s">
        <v>17</v>
      </c>
      <c r="E24" s="37" t="str">
        <f t="shared" si="0"/>
        <v>B</v>
      </c>
      <c r="J24" s="9" t="s">
        <v>93</v>
      </c>
      <c r="K24" s="9" t="s">
        <v>14</v>
      </c>
      <c r="L24" s="9" t="s">
        <v>94</v>
      </c>
      <c r="N24" s="32" t="s">
        <v>1968</v>
      </c>
    </row>
    <row r="25" spans="1:14" x14ac:dyDescent="0.35">
      <c r="A25" s="17">
        <v>144</v>
      </c>
      <c r="B25" s="18" t="s">
        <v>95</v>
      </c>
      <c r="C25" s="13" t="s">
        <v>18</v>
      </c>
      <c r="D25" s="13" t="s">
        <v>17</v>
      </c>
      <c r="E25" s="37" t="str">
        <f t="shared" si="0"/>
        <v>A</v>
      </c>
      <c r="J25" s="8" t="s">
        <v>96</v>
      </c>
      <c r="K25" s="8" t="s">
        <v>14</v>
      </c>
      <c r="L25" s="8" t="s">
        <v>97</v>
      </c>
      <c r="N25" s="32" t="s">
        <v>1969</v>
      </c>
    </row>
    <row r="26" spans="1:14" x14ac:dyDescent="0.35">
      <c r="A26" s="17">
        <v>145</v>
      </c>
      <c r="B26" s="18" t="s">
        <v>98</v>
      </c>
      <c r="C26" s="13" t="s">
        <v>17</v>
      </c>
      <c r="D26" s="13" t="s">
        <v>17</v>
      </c>
      <c r="E26" s="37" t="str">
        <f t="shared" si="0"/>
        <v>B</v>
      </c>
      <c r="J26" s="9" t="s">
        <v>99</v>
      </c>
      <c r="K26" s="9" t="s">
        <v>14</v>
      </c>
      <c r="L26" s="9" t="s">
        <v>100</v>
      </c>
      <c r="N26" s="32" t="s">
        <v>1970</v>
      </c>
    </row>
    <row r="27" spans="1:14" x14ac:dyDescent="0.35">
      <c r="A27" s="17">
        <v>149</v>
      </c>
      <c r="B27" s="18" t="s">
        <v>101</v>
      </c>
      <c r="C27" s="13" t="s">
        <v>17</v>
      </c>
      <c r="D27" s="13" t="s">
        <v>17</v>
      </c>
      <c r="E27" s="37" t="str">
        <f t="shared" si="0"/>
        <v>B</v>
      </c>
      <c r="J27" s="8" t="s">
        <v>102</v>
      </c>
      <c r="K27" s="8" t="s">
        <v>14</v>
      </c>
      <c r="L27" s="8" t="s">
        <v>103</v>
      </c>
      <c r="N27" s="32" t="s">
        <v>1971</v>
      </c>
    </row>
    <row r="28" spans="1:14" x14ac:dyDescent="0.35">
      <c r="A28" s="17">
        <v>150</v>
      </c>
      <c r="B28" s="18" t="s">
        <v>104</v>
      </c>
      <c r="C28" s="13" t="s">
        <v>18</v>
      </c>
      <c r="D28" s="13" t="s">
        <v>18</v>
      </c>
      <c r="E28" s="37" t="str">
        <f t="shared" si="0"/>
        <v>A</v>
      </c>
      <c r="J28" s="9" t="s">
        <v>105</v>
      </c>
      <c r="K28" s="9" t="s">
        <v>14</v>
      </c>
      <c r="L28" s="9" t="s">
        <v>41</v>
      </c>
      <c r="N28" s="32" t="s">
        <v>1972</v>
      </c>
    </row>
    <row r="29" spans="1:14" ht="37.5" x14ac:dyDescent="0.35">
      <c r="A29" s="18" t="s">
        <v>322</v>
      </c>
      <c r="B29" s="18" t="s">
        <v>106</v>
      </c>
      <c r="C29" s="13" t="s">
        <v>17</v>
      </c>
      <c r="D29" s="13" t="s">
        <v>17</v>
      </c>
      <c r="E29" s="37" t="str">
        <f t="shared" si="0"/>
        <v>B</v>
      </c>
      <c r="J29" s="8" t="s">
        <v>107</v>
      </c>
      <c r="K29" s="8" t="s">
        <v>14</v>
      </c>
      <c r="L29" s="8" t="s">
        <v>108</v>
      </c>
      <c r="N29" s="32" t="s">
        <v>1973</v>
      </c>
    </row>
    <row r="30" spans="1:14" x14ac:dyDescent="0.35">
      <c r="A30" s="17">
        <v>161</v>
      </c>
      <c r="B30" s="18" t="s">
        <v>109</v>
      </c>
      <c r="C30" s="13" t="s">
        <v>17</v>
      </c>
      <c r="D30" s="13" t="s">
        <v>17</v>
      </c>
      <c r="E30" s="37" t="str">
        <f t="shared" si="0"/>
        <v>B</v>
      </c>
      <c r="J30" s="9" t="s">
        <v>110</v>
      </c>
      <c r="K30" s="9" t="s">
        <v>14</v>
      </c>
      <c r="L30" s="9" t="s">
        <v>111</v>
      </c>
      <c r="N30" s="32" t="s">
        <v>1974</v>
      </c>
    </row>
    <row r="31" spans="1:14" x14ac:dyDescent="0.35">
      <c r="A31" s="17">
        <v>162</v>
      </c>
      <c r="B31" s="18" t="s">
        <v>112</v>
      </c>
      <c r="C31" s="13" t="s">
        <v>17</v>
      </c>
      <c r="D31" s="13" t="s">
        <v>17</v>
      </c>
      <c r="E31" s="37" t="str">
        <f t="shared" si="0"/>
        <v>B</v>
      </c>
      <c r="J31" s="8" t="s">
        <v>113</v>
      </c>
      <c r="K31" s="8" t="s">
        <v>14</v>
      </c>
      <c r="L31" s="8" t="s">
        <v>114</v>
      </c>
      <c r="N31" s="32" t="s">
        <v>1975</v>
      </c>
    </row>
    <row r="32" spans="1:14" x14ac:dyDescent="0.35">
      <c r="A32" s="17">
        <v>163</v>
      </c>
      <c r="B32" s="18" t="s">
        <v>115</v>
      </c>
      <c r="C32" s="13" t="s">
        <v>17</v>
      </c>
      <c r="D32" s="13" t="s">
        <v>17</v>
      </c>
      <c r="E32" s="37" t="str">
        <f t="shared" si="0"/>
        <v>B</v>
      </c>
      <c r="J32" s="9" t="s">
        <v>116</v>
      </c>
      <c r="K32" s="9" t="s">
        <v>14</v>
      </c>
      <c r="L32" s="9" t="s">
        <v>117</v>
      </c>
      <c r="N32" s="32" t="s">
        <v>1976</v>
      </c>
    </row>
    <row r="33" spans="1:14" x14ac:dyDescent="0.35">
      <c r="A33" s="17">
        <v>164</v>
      </c>
      <c r="B33" s="18" t="s">
        <v>118</v>
      </c>
      <c r="C33" s="13" t="s">
        <v>17</v>
      </c>
      <c r="D33" s="13" t="s">
        <v>17</v>
      </c>
      <c r="E33" s="37" t="str">
        <f t="shared" si="0"/>
        <v>B</v>
      </c>
      <c r="J33" s="8" t="s">
        <v>119</v>
      </c>
      <c r="K33" s="8" t="s">
        <v>14</v>
      </c>
      <c r="L33" s="8" t="s">
        <v>120</v>
      </c>
      <c r="N33" s="32" t="s">
        <v>1977</v>
      </c>
    </row>
    <row r="34" spans="1:14" ht="25" x14ac:dyDescent="0.35">
      <c r="A34" s="17">
        <v>17</v>
      </c>
      <c r="B34" s="18" t="s">
        <v>121</v>
      </c>
      <c r="C34" s="13" t="s">
        <v>18</v>
      </c>
      <c r="D34" s="13" t="s">
        <v>17</v>
      </c>
      <c r="E34" s="37" t="str">
        <f t="shared" si="0"/>
        <v>A</v>
      </c>
      <c r="J34" s="10" t="s">
        <v>122</v>
      </c>
      <c r="K34" s="9" t="s">
        <v>14</v>
      </c>
      <c r="L34" s="9" t="s">
        <v>123</v>
      </c>
      <c r="N34" s="32" t="s">
        <v>1978</v>
      </c>
    </row>
    <row r="35" spans="1:14" x14ac:dyDescent="0.35">
      <c r="A35" s="14" t="s">
        <v>1938</v>
      </c>
      <c r="B35" s="14" t="s">
        <v>124</v>
      </c>
      <c r="C35" s="39" t="s">
        <v>18</v>
      </c>
      <c r="D35" s="39" t="s">
        <v>18</v>
      </c>
      <c r="E35" s="39" t="str">
        <f t="shared" si="0"/>
        <v>A</v>
      </c>
      <c r="K35" s="8" t="s">
        <v>14</v>
      </c>
      <c r="L35" s="8" t="s">
        <v>125</v>
      </c>
      <c r="N35" s="32" t="s">
        <v>1979</v>
      </c>
    </row>
    <row r="36" spans="1:14" x14ac:dyDescent="0.35">
      <c r="A36" s="17">
        <v>210</v>
      </c>
      <c r="B36" s="18" t="s">
        <v>126</v>
      </c>
      <c r="C36" s="13" t="s">
        <v>18</v>
      </c>
      <c r="D36" s="13" t="s">
        <v>18</v>
      </c>
      <c r="E36" s="37" t="str">
        <f t="shared" si="0"/>
        <v>A</v>
      </c>
      <c r="K36" s="9" t="s">
        <v>14</v>
      </c>
      <c r="L36" s="9" t="s">
        <v>127</v>
      </c>
      <c r="N36" s="32" t="s">
        <v>1980</v>
      </c>
    </row>
    <row r="37" spans="1:14" x14ac:dyDescent="0.35">
      <c r="A37" s="17">
        <v>220</v>
      </c>
      <c r="B37" s="18" t="s">
        <v>128</v>
      </c>
      <c r="C37" s="13" t="s">
        <v>18</v>
      </c>
      <c r="D37" s="13" t="s">
        <v>18</v>
      </c>
      <c r="E37" s="37" t="str">
        <f t="shared" si="0"/>
        <v>A</v>
      </c>
      <c r="K37" s="8" t="s">
        <v>14</v>
      </c>
      <c r="L37" s="8" t="s">
        <v>129</v>
      </c>
      <c r="N37" s="32" t="s">
        <v>1981</v>
      </c>
    </row>
    <row r="38" spans="1:14" ht="25" x14ac:dyDescent="0.35">
      <c r="A38" s="17">
        <v>230</v>
      </c>
      <c r="B38" s="18" t="s">
        <v>130</v>
      </c>
      <c r="C38" s="13" t="s">
        <v>17</v>
      </c>
      <c r="D38" s="13" t="s">
        <v>17</v>
      </c>
      <c r="E38" s="37" t="str">
        <f t="shared" si="0"/>
        <v>B</v>
      </c>
      <c r="K38" s="9" t="s">
        <v>14</v>
      </c>
      <c r="L38" s="9" t="s">
        <v>131</v>
      </c>
      <c r="N38" s="32" t="s">
        <v>1982</v>
      </c>
    </row>
    <row r="39" spans="1:14" x14ac:dyDescent="0.35">
      <c r="A39" s="17">
        <v>240</v>
      </c>
      <c r="B39" s="18" t="s">
        <v>132</v>
      </c>
      <c r="C39" s="13" t="s">
        <v>17</v>
      </c>
      <c r="D39" s="13" t="s">
        <v>17</v>
      </c>
      <c r="E39" s="37" t="str">
        <f t="shared" si="0"/>
        <v>B</v>
      </c>
      <c r="K39" s="8" t="s">
        <v>14</v>
      </c>
      <c r="L39" s="8" t="s">
        <v>133</v>
      </c>
      <c r="N39" s="32" t="s">
        <v>1983</v>
      </c>
    </row>
    <row r="40" spans="1:14" x14ac:dyDescent="0.35">
      <c r="A40" s="14" t="s">
        <v>1939</v>
      </c>
      <c r="B40" s="14" t="s">
        <v>134</v>
      </c>
      <c r="C40" s="36" t="s">
        <v>18</v>
      </c>
      <c r="D40" s="36" t="s">
        <v>18</v>
      </c>
      <c r="E40" s="36" t="str">
        <f t="shared" si="0"/>
        <v>A</v>
      </c>
      <c r="K40" s="9" t="s">
        <v>14</v>
      </c>
      <c r="L40" s="9" t="s">
        <v>135</v>
      </c>
      <c r="N40" s="32" t="s">
        <v>2003</v>
      </c>
    </row>
    <row r="41" spans="1:14" x14ac:dyDescent="0.35">
      <c r="A41" s="18" t="s">
        <v>601</v>
      </c>
      <c r="B41" s="18" t="s">
        <v>136</v>
      </c>
      <c r="C41" s="13" t="s">
        <v>18</v>
      </c>
      <c r="D41" s="13" t="s">
        <v>18</v>
      </c>
      <c r="E41" s="37" t="str">
        <f t="shared" si="0"/>
        <v>A</v>
      </c>
      <c r="K41" s="8" t="s">
        <v>14</v>
      </c>
      <c r="L41" s="8" t="s">
        <v>137</v>
      </c>
      <c r="N41" s="32" t="s">
        <v>2002</v>
      </c>
    </row>
    <row r="42" spans="1:14" x14ac:dyDescent="0.35">
      <c r="A42" s="17">
        <v>311</v>
      </c>
      <c r="B42" s="18" t="s">
        <v>138</v>
      </c>
      <c r="C42" s="13" t="s">
        <v>18</v>
      </c>
      <c r="D42" s="13" t="s">
        <v>18</v>
      </c>
      <c r="E42" s="37" t="str">
        <f t="shared" si="0"/>
        <v>A</v>
      </c>
      <c r="K42" s="9" t="s">
        <v>14</v>
      </c>
      <c r="L42" s="9" t="s">
        <v>139</v>
      </c>
      <c r="N42" s="32" t="s">
        <v>1999</v>
      </c>
    </row>
    <row r="43" spans="1:14" x14ac:dyDescent="0.35">
      <c r="A43" s="17">
        <v>312</v>
      </c>
      <c r="B43" s="18" t="s">
        <v>140</v>
      </c>
      <c r="C43" s="13" t="s">
        <v>18</v>
      </c>
      <c r="D43" s="13" t="s">
        <v>18</v>
      </c>
      <c r="E43" s="37" t="str">
        <f t="shared" si="0"/>
        <v>A</v>
      </c>
      <c r="K43" s="8" t="s">
        <v>14</v>
      </c>
      <c r="L43" s="8" t="s">
        <v>141</v>
      </c>
      <c r="N43" s="32" t="s">
        <v>2001</v>
      </c>
    </row>
    <row r="44" spans="1:14" x14ac:dyDescent="0.35">
      <c r="A44" s="18" t="s">
        <v>608</v>
      </c>
      <c r="B44" s="18" t="s">
        <v>142</v>
      </c>
      <c r="C44" s="13" t="s">
        <v>18</v>
      </c>
      <c r="D44" s="13" t="s">
        <v>18</v>
      </c>
      <c r="E44" s="37" t="str">
        <f t="shared" si="0"/>
        <v>A</v>
      </c>
      <c r="K44" s="9" t="s">
        <v>14</v>
      </c>
      <c r="L44" s="9" t="s">
        <v>143</v>
      </c>
      <c r="N44" s="30" t="s">
        <v>2004</v>
      </c>
    </row>
    <row r="45" spans="1:14" x14ac:dyDescent="0.35">
      <c r="A45" s="17">
        <v>321</v>
      </c>
      <c r="B45" s="18" t="s">
        <v>144</v>
      </c>
      <c r="C45" s="13" t="s">
        <v>18</v>
      </c>
      <c r="D45" s="13" t="s">
        <v>18</v>
      </c>
      <c r="E45" s="37" t="str">
        <f t="shared" si="0"/>
        <v>A</v>
      </c>
      <c r="K45" s="8" t="s">
        <v>14</v>
      </c>
      <c r="L45" s="8" t="s">
        <v>145</v>
      </c>
    </row>
    <row r="46" spans="1:14" x14ac:dyDescent="0.35">
      <c r="A46" s="17">
        <v>322</v>
      </c>
      <c r="B46" s="18" t="s">
        <v>146</v>
      </c>
      <c r="C46" s="13" t="s">
        <v>18</v>
      </c>
      <c r="D46" s="13" t="s">
        <v>18</v>
      </c>
      <c r="E46" s="37" t="str">
        <f t="shared" si="0"/>
        <v>A</v>
      </c>
      <c r="K46" s="9" t="s">
        <v>14</v>
      </c>
      <c r="L46" s="9" t="s">
        <v>147</v>
      </c>
    </row>
    <row r="47" spans="1:14" x14ac:dyDescent="0.35">
      <c r="A47" s="14" t="s">
        <v>1940</v>
      </c>
      <c r="B47" s="14" t="s">
        <v>148</v>
      </c>
      <c r="C47" s="40" t="s">
        <v>18</v>
      </c>
      <c r="D47" s="40" t="s">
        <v>18</v>
      </c>
      <c r="E47" s="40" t="str">
        <f t="shared" si="0"/>
        <v>A</v>
      </c>
      <c r="K47" s="8" t="s">
        <v>14</v>
      </c>
      <c r="L47" s="8" t="s">
        <v>149</v>
      </c>
    </row>
    <row r="48" spans="1:14" x14ac:dyDescent="0.35">
      <c r="A48" s="17">
        <v>510</v>
      </c>
      <c r="B48" s="18" t="s">
        <v>150</v>
      </c>
      <c r="C48" s="13" t="s">
        <v>18</v>
      </c>
      <c r="D48" s="13" t="s">
        <v>18</v>
      </c>
      <c r="E48" s="37" t="str">
        <f t="shared" si="0"/>
        <v>A</v>
      </c>
      <c r="K48" s="9" t="s">
        <v>14</v>
      </c>
      <c r="L48" s="9" t="s">
        <v>151</v>
      </c>
    </row>
    <row r="49" spans="1:12" x14ac:dyDescent="0.35">
      <c r="A49" s="17">
        <v>520</v>
      </c>
      <c r="B49" s="18" t="s">
        <v>152</v>
      </c>
      <c r="C49" s="13" t="s">
        <v>18</v>
      </c>
      <c r="D49" s="13" t="s">
        <v>18</v>
      </c>
      <c r="E49" s="37" t="str">
        <f t="shared" si="0"/>
        <v>A</v>
      </c>
      <c r="K49" s="8" t="s">
        <v>14</v>
      </c>
      <c r="L49" s="8" t="s">
        <v>153</v>
      </c>
    </row>
    <row r="50" spans="1:12" x14ac:dyDescent="0.35">
      <c r="A50" s="14" t="s">
        <v>1941</v>
      </c>
      <c r="B50" s="14" t="s">
        <v>154</v>
      </c>
      <c r="C50" s="40" t="s">
        <v>18</v>
      </c>
      <c r="D50" s="40" t="s">
        <v>18</v>
      </c>
      <c r="E50" s="40" t="str">
        <f t="shared" si="0"/>
        <v>A</v>
      </c>
      <c r="K50" s="9" t="s">
        <v>14</v>
      </c>
      <c r="L50" s="9" t="s">
        <v>155</v>
      </c>
    </row>
    <row r="51" spans="1:12" x14ac:dyDescent="0.35">
      <c r="A51" s="17">
        <v>610</v>
      </c>
      <c r="B51" s="18" t="s">
        <v>156</v>
      </c>
      <c r="C51" s="13" t="s">
        <v>18</v>
      </c>
      <c r="D51" s="13" t="s">
        <v>18</v>
      </c>
      <c r="E51" s="37" t="str">
        <f t="shared" si="0"/>
        <v>A</v>
      </c>
      <c r="K51" s="8" t="s">
        <v>14</v>
      </c>
      <c r="L51" s="8" t="s">
        <v>157</v>
      </c>
    </row>
    <row r="52" spans="1:12" x14ac:dyDescent="0.35">
      <c r="A52" s="17">
        <v>620</v>
      </c>
      <c r="B52" s="18" t="s">
        <v>158</v>
      </c>
      <c r="C52" s="13" t="s">
        <v>18</v>
      </c>
      <c r="D52" s="13" t="s">
        <v>18</v>
      </c>
      <c r="E52" s="37" t="str">
        <f t="shared" si="0"/>
        <v>A</v>
      </c>
      <c r="K52" s="9" t="s">
        <v>14</v>
      </c>
      <c r="L52" s="9" t="s">
        <v>159</v>
      </c>
    </row>
    <row r="53" spans="1:12" x14ac:dyDescent="0.35">
      <c r="A53" s="14" t="s">
        <v>1942</v>
      </c>
      <c r="B53" s="14" t="s">
        <v>160</v>
      </c>
      <c r="C53" s="40" t="s">
        <v>18</v>
      </c>
      <c r="D53" s="40" t="s">
        <v>18</v>
      </c>
      <c r="E53" s="40" t="s">
        <v>18</v>
      </c>
      <c r="K53" s="8" t="s">
        <v>14</v>
      </c>
      <c r="L53" s="8" t="s">
        <v>161</v>
      </c>
    </row>
    <row r="54" spans="1:12" x14ac:dyDescent="0.35">
      <c r="A54" s="17">
        <v>710</v>
      </c>
      <c r="B54" s="18" t="s">
        <v>162</v>
      </c>
      <c r="C54" s="13" t="s">
        <v>18</v>
      </c>
      <c r="D54" s="13" t="s">
        <v>18</v>
      </c>
      <c r="E54" s="37" t="s">
        <v>18</v>
      </c>
      <c r="K54" s="9" t="s">
        <v>14</v>
      </c>
      <c r="L54" s="9" t="s">
        <v>163</v>
      </c>
    </row>
    <row r="55" spans="1:12" ht="25" x14ac:dyDescent="0.35">
      <c r="A55" s="18" t="s">
        <v>1220</v>
      </c>
      <c r="B55" s="18" t="s">
        <v>164</v>
      </c>
      <c r="C55" s="13" t="s">
        <v>18</v>
      </c>
      <c r="D55" s="13" t="s">
        <v>18</v>
      </c>
      <c r="E55" s="37" t="s">
        <v>18</v>
      </c>
      <c r="K55" s="8" t="s">
        <v>14</v>
      </c>
      <c r="L55" s="8" t="s">
        <v>165</v>
      </c>
    </row>
    <row r="56" spans="1:12" x14ac:dyDescent="0.35">
      <c r="A56" s="17">
        <v>721</v>
      </c>
      <c r="B56" s="18" t="s">
        <v>166</v>
      </c>
      <c r="C56" s="13" t="s">
        <v>18</v>
      </c>
      <c r="D56" s="13" t="s">
        <v>18</v>
      </c>
      <c r="E56" s="37" t="s">
        <v>18</v>
      </c>
      <c r="K56" s="9" t="s">
        <v>14</v>
      </c>
      <c r="L56" s="9" t="s">
        <v>167</v>
      </c>
    </row>
    <row r="57" spans="1:12" x14ac:dyDescent="0.35">
      <c r="A57" s="17">
        <v>722</v>
      </c>
      <c r="B57" s="18" t="s">
        <v>168</v>
      </c>
      <c r="C57" s="13" t="s">
        <v>18</v>
      </c>
      <c r="D57" s="13" t="s">
        <v>18</v>
      </c>
      <c r="E57" s="37" t="str">
        <f t="shared" si="0"/>
        <v>A</v>
      </c>
      <c r="K57" s="8" t="s">
        <v>14</v>
      </c>
      <c r="L57" s="8" t="s">
        <v>169</v>
      </c>
    </row>
    <row r="58" spans="1:12" x14ac:dyDescent="0.35">
      <c r="A58" s="17">
        <v>723</v>
      </c>
      <c r="B58" s="18" t="s">
        <v>170</v>
      </c>
      <c r="C58" s="13" t="s">
        <v>18</v>
      </c>
      <c r="D58" s="13" t="s">
        <v>18</v>
      </c>
      <c r="E58" s="37" t="str">
        <f t="shared" si="0"/>
        <v>A</v>
      </c>
      <c r="K58" s="9" t="s">
        <v>14</v>
      </c>
      <c r="L58" s="9" t="s">
        <v>171</v>
      </c>
    </row>
    <row r="59" spans="1:12" ht="25" x14ac:dyDescent="0.35">
      <c r="A59" s="17">
        <v>729</v>
      </c>
      <c r="B59" s="18" t="s">
        <v>172</v>
      </c>
      <c r="C59" s="13" t="s">
        <v>18</v>
      </c>
      <c r="D59" s="13" t="s">
        <v>18</v>
      </c>
      <c r="E59" s="37" t="str">
        <f t="shared" si="0"/>
        <v>A</v>
      </c>
      <c r="K59" s="8" t="s">
        <v>14</v>
      </c>
      <c r="L59" s="8" t="s">
        <v>173</v>
      </c>
    </row>
    <row r="60" spans="1:12" x14ac:dyDescent="0.35">
      <c r="A60" s="14" t="s">
        <v>1943</v>
      </c>
      <c r="B60" s="14" t="s">
        <v>174</v>
      </c>
      <c r="C60" s="40" t="s">
        <v>18</v>
      </c>
      <c r="D60" s="40" t="s">
        <v>18</v>
      </c>
      <c r="E60" s="40" t="str">
        <f t="shared" si="0"/>
        <v>A</v>
      </c>
      <c r="K60" s="9" t="s">
        <v>14</v>
      </c>
      <c r="L60" s="9" t="s">
        <v>175</v>
      </c>
    </row>
    <row r="61" spans="1:12" ht="25" x14ac:dyDescent="0.35">
      <c r="A61" s="18" t="s">
        <v>1294</v>
      </c>
      <c r="B61" s="18" t="s">
        <v>176</v>
      </c>
      <c r="C61" s="13" t="s">
        <v>18</v>
      </c>
      <c r="D61" s="13" t="s">
        <v>18</v>
      </c>
      <c r="E61" s="37" t="str">
        <f t="shared" si="0"/>
        <v>A</v>
      </c>
      <c r="K61" s="8" t="s">
        <v>14</v>
      </c>
      <c r="L61" s="8" t="s">
        <v>177</v>
      </c>
    </row>
    <row r="62" spans="1:12" ht="25" x14ac:dyDescent="0.35">
      <c r="A62" s="17">
        <v>811</v>
      </c>
      <c r="B62" s="18" t="s">
        <v>178</v>
      </c>
      <c r="C62" s="13" t="s">
        <v>18</v>
      </c>
      <c r="D62" s="13" t="s">
        <v>18</v>
      </c>
      <c r="E62" s="37" t="str">
        <f t="shared" si="0"/>
        <v>A</v>
      </c>
      <c r="K62" s="9" t="s">
        <v>14</v>
      </c>
      <c r="L62" s="9" t="s">
        <v>179</v>
      </c>
    </row>
    <row r="63" spans="1:12" ht="25" x14ac:dyDescent="0.35">
      <c r="A63" s="17">
        <v>812</v>
      </c>
      <c r="B63" s="18" t="s">
        <v>180</v>
      </c>
      <c r="C63" s="13" t="s">
        <v>18</v>
      </c>
      <c r="D63" s="13" t="s">
        <v>18</v>
      </c>
      <c r="E63" s="37" t="str">
        <f t="shared" si="0"/>
        <v>A</v>
      </c>
      <c r="K63" s="8" t="s">
        <v>14</v>
      </c>
      <c r="L63" s="8" t="s">
        <v>181</v>
      </c>
    </row>
    <row r="64" spans="1:12" ht="25" x14ac:dyDescent="0.35">
      <c r="A64" s="17">
        <v>820</v>
      </c>
      <c r="B64" s="18" t="s">
        <v>182</v>
      </c>
      <c r="C64" s="13" t="s">
        <v>18</v>
      </c>
      <c r="D64" s="13" t="s">
        <v>18</v>
      </c>
      <c r="E64" s="37" t="str">
        <f t="shared" si="0"/>
        <v>A</v>
      </c>
      <c r="K64" s="9" t="s">
        <v>14</v>
      </c>
      <c r="L64" s="9" t="s">
        <v>183</v>
      </c>
    </row>
    <row r="65" spans="1:12" ht="25" x14ac:dyDescent="0.35">
      <c r="A65" s="18" t="s">
        <v>1944</v>
      </c>
      <c r="B65" s="18" t="s">
        <v>184</v>
      </c>
      <c r="C65" s="13" t="s">
        <v>18</v>
      </c>
      <c r="D65" s="13" t="s">
        <v>18</v>
      </c>
      <c r="E65" s="37" t="str">
        <f t="shared" si="0"/>
        <v>A</v>
      </c>
      <c r="K65" s="8" t="s">
        <v>14</v>
      </c>
      <c r="L65" s="8" t="s">
        <v>185</v>
      </c>
    </row>
    <row r="66" spans="1:12" ht="25" x14ac:dyDescent="0.35">
      <c r="A66" s="17">
        <v>891</v>
      </c>
      <c r="B66" s="18" t="s">
        <v>186</v>
      </c>
      <c r="C66" s="13" t="s">
        <v>18</v>
      </c>
      <c r="D66" s="13" t="s">
        <v>18</v>
      </c>
      <c r="E66" s="37" t="str">
        <f t="shared" si="0"/>
        <v>A</v>
      </c>
      <c r="K66" s="9" t="s">
        <v>14</v>
      </c>
      <c r="L66" s="9" t="s">
        <v>187</v>
      </c>
    </row>
    <row r="67" spans="1:12" x14ac:dyDescent="0.35">
      <c r="A67" s="17">
        <v>892</v>
      </c>
      <c r="B67" s="18" t="s">
        <v>188</v>
      </c>
      <c r="C67" s="13" t="s">
        <v>18</v>
      </c>
      <c r="D67" s="13" t="s">
        <v>18</v>
      </c>
      <c r="E67" s="37" t="str">
        <f t="shared" ref="E67:E71" si="1">IF((C67=D67),IF(C67="A","A",IF(C67="B","B",IF(C67="C","C"))),IF(C67="A",IF(D67="B","A","B"),IF(C67="B",IF(D67="A","A","B"),"B")))</f>
        <v>A</v>
      </c>
      <c r="K67" s="8" t="s">
        <v>14</v>
      </c>
      <c r="L67" s="8" t="s">
        <v>189</v>
      </c>
    </row>
    <row r="68" spans="1:12" ht="25" x14ac:dyDescent="0.35">
      <c r="A68" s="17">
        <v>899</v>
      </c>
      <c r="B68" s="18" t="s">
        <v>184</v>
      </c>
      <c r="C68" s="13" t="s">
        <v>18</v>
      </c>
      <c r="D68" s="13" t="s">
        <v>18</v>
      </c>
      <c r="E68" s="37" t="str">
        <f t="shared" si="1"/>
        <v>A</v>
      </c>
      <c r="K68" s="9" t="s">
        <v>14</v>
      </c>
      <c r="L68" s="9" t="s">
        <v>190</v>
      </c>
    </row>
    <row r="69" spans="1:12" ht="26" x14ac:dyDescent="0.35">
      <c r="A69" s="14" t="s">
        <v>1945</v>
      </c>
      <c r="B69" s="14" t="s">
        <v>191</v>
      </c>
      <c r="C69" s="40" t="s">
        <v>18</v>
      </c>
      <c r="D69" s="40" t="s">
        <v>18</v>
      </c>
      <c r="E69" s="40" t="str">
        <f t="shared" si="1"/>
        <v>A</v>
      </c>
      <c r="K69" s="8" t="s">
        <v>14</v>
      </c>
      <c r="L69" s="8" t="s">
        <v>192</v>
      </c>
    </row>
    <row r="70" spans="1:12" ht="25" x14ac:dyDescent="0.35">
      <c r="A70" s="17">
        <v>910</v>
      </c>
      <c r="B70" s="18" t="s">
        <v>193</v>
      </c>
      <c r="C70" s="13" t="s">
        <v>18</v>
      </c>
      <c r="D70" s="13" t="s">
        <v>18</v>
      </c>
      <c r="E70" s="37" t="str">
        <f t="shared" si="1"/>
        <v>A</v>
      </c>
      <c r="K70" s="9" t="s">
        <v>14</v>
      </c>
      <c r="L70" s="9" t="s">
        <v>194</v>
      </c>
    </row>
    <row r="71" spans="1:12" ht="25" x14ac:dyDescent="0.35">
      <c r="A71" s="17">
        <v>990</v>
      </c>
      <c r="B71" s="18" t="s">
        <v>195</v>
      </c>
      <c r="C71" s="13" t="s">
        <v>18</v>
      </c>
      <c r="D71" s="13" t="s">
        <v>18</v>
      </c>
      <c r="E71" s="37" t="str">
        <f t="shared" si="1"/>
        <v>A</v>
      </c>
      <c r="K71" s="8" t="s">
        <v>14</v>
      </c>
      <c r="L71" s="8" t="s">
        <v>196</v>
      </c>
    </row>
    <row r="72" spans="1:12" x14ac:dyDescent="0.35">
      <c r="A72" s="14" t="s">
        <v>197</v>
      </c>
      <c r="B72" s="14" t="s">
        <v>198</v>
      </c>
      <c r="C72" s="40" t="s">
        <v>18</v>
      </c>
      <c r="D72" s="40" t="s">
        <v>17</v>
      </c>
      <c r="E72" s="40" t="s">
        <v>17</v>
      </c>
      <c r="K72" s="9" t="s">
        <v>14</v>
      </c>
      <c r="L72" s="9" t="s">
        <v>199</v>
      </c>
    </row>
    <row r="73" spans="1:12" ht="25" x14ac:dyDescent="0.35">
      <c r="A73" s="23" t="s">
        <v>200</v>
      </c>
      <c r="B73" s="18" t="s">
        <v>201</v>
      </c>
      <c r="C73" s="13" t="s">
        <v>17</v>
      </c>
      <c r="D73" s="13" t="s">
        <v>17</v>
      </c>
      <c r="E73" s="37" t="str">
        <f t="shared" ref="E73:E139" si="2">IF((C73=D73),IF(C73="A","A",IF(C73="B","B",IF(C73="C","C"))),IF(C73="A",IF(D73="B","A","B"),IF(C73="B",IF(D73="A","A","B"),"B")))</f>
        <v>B</v>
      </c>
      <c r="K73" s="8" t="s">
        <v>14</v>
      </c>
      <c r="L73" s="8" t="s">
        <v>202</v>
      </c>
    </row>
    <row r="74" spans="1:12" ht="25" x14ac:dyDescent="0.35">
      <c r="A74" s="24">
        <v>1011</v>
      </c>
      <c r="B74" s="18" t="s">
        <v>203</v>
      </c>
      <c r="C74" s="13" t="s">
        <v>17</v>
      </c>
      <c r="D74" s="13" t="s">
        <v>17</v>
      </c>
      <c r="E74" s="37" t="str">
        <f t="shared" si="2"/>
        <v>B</v>
      </c>
      <c r="K74" s="9" t="s">
        <v>14</v>
      </c>
      <c r="L74" s="9" t="s">
        <v>74</v>
      </c>
    </row>
    <row r="75" spans="1:12" ht="25" x14ac:dyDescent="0.35">
      <c r="A75" s="24">
        <v>1012</v>
      </c>
      <c r="B75" s="18" t="s">
        <v>204</v>
      </c>
      <c r="C75" s="13" t="s">
        <v>17</v>
      </c>
      <c r="D75" s="13" t="s">
        <v>17</v>
      </c>
      <c r="E75" s="37" t="str">
        <f t="shared" si="2"/>
        <v>B</v>
      </c>
      <c r="K75" s="8" t="s">
        <v>14</v>
      </c>
      <c r="L75" s="8" t="s">
        <v>205</v>
      </c>
    </row>
    <row r="76" spans="1:12" ht="25" x14ac:dyDescent="0.35">
      <c r="A76" s="24">
        <v>1020</v>
      </c>
      <c r="B76" s="18" t="s">
        <v>206</v>
      </c>
      <c r="C76" s="13" t="s">
        <v>76</v>
      </c>
      <c r="D76" s="13" t="s">
        <v>76</v>
      </c>
      <c r="E76" s="37" t="str">
        <f t="shared" si="2"/>
        <v>C</v>
      </c>
      <c r="K76" s="9" t="s">
        <v>14</v>
      </c>
      <c r="L76" s="9" t="s">
        <v>207</v>
      </c>
    </row>
    <row r="77" spans="1:12" ht="25" x14ac:dyDescent="0.35">
      <c r="A77" s="24">
        <v>1030</v>
      </c>
      <c r="B77" s="18" t="s">
        <v>208</v>
      </c>
      <c r="C77" s="13" t="s">
        <v>18</v>
      </c>
      <c r="D77" s="13" t="s">
        <v>17</v>
      </c>
      <c r="E77" s="37" t="str">
        <f t="shared" si="2"/>
        <v>A</v>
      </c>
      <c r="K77" s="8" t="s">
        <v>14</v>
      </c>
      <c r="L77" s="8" t="s">
        <v>209</v>
      </c>
    </row>
    <row r="78" spans="1:12" x14ac:dyDescent="0.35">
      <c r="A78" s="24">
        <v>1031</v>
      </c>
      <c r="B78" s="18" t="s">
        <v>2015</v>
      </c>
      <c r="C78" s="13" t="s">
        <v>18</v>
      </c>
      <c r="D78" s="13" t="s">
        <v>18</v>
      </c>
      <c r="E78" s="37" t="s">
        <v>18</v>
      </c>
      <c r="K78" s="9" t="s">
        <v>14</v>
      </c>
      <c r="L78" s="9" t="s">
        <v>211</v>
      </c>
    </row>
    <row r="79" spans="1:12" ht="25" x14ac:dyDescent="0.35">
      <c r="A79" s="24">
        <v>1032</v>
      </c>
      <c r="B79" s="18" t="s">
        <v>2016</v>
      </c>
      <c r="C79" s="13" t="s">
        <v>17</v>
      </c>
      <c r="D79" s="13" t="s">
        <v>17</v>
      </c>
      <c r="E79" s="37" t="s">
        <v>17</v>
      </c>
      <c r="K79" s="8" t="s">
        <v>14</v>
      </c>
      <c r="L79" s="8" t="s">
        <v>214</v>
      </c>
    </row>
    <row r="80" spans="1:12" ht="25" x14ac:dyDescent="0.35">
      <c r="A80" s="24">
        <v>1033</v>
      </c>
      <c r="B80" s="18" t="s">
        <v>2017</v>
      </c>
      <c r="C80" s="13" t="s">
        <v>17</v>
      </c>
      <c r="D80" s="13" t="s">
        <v>17</v>
      </c>
      <c r="E80" s="37" t="s">
        <v>17</v>
      </c>
      <c r="K80" s="9" t="s">
        <v>14</v>
      </c>
      <c r="L80" s="9" t="s">
        <v>216</v>
      </c>
    </row>
    <row r="81" spans="1:12" x14ac:dyDescent="0.35">
      <c r="A81" s="24">
        <v>1040</v>
      </c>
      <c r="B81" s="18" t="s">
        <v>210</v>
      </c>
      <c r="C81" s="13" t="s">
        <v>17</v>
      </c>
      <c r="D81" s="13" t="s">
        <v>17</v>
      </c>
      <c r="E81" s="37" t="str">
        <f t="shared" si="2"/>
        <v>B</v>
      </c>
      <c r="K81" s="8" t="s">
        <v>14</v>
      </c>
      <c r="L81" s="8" t="s">
        <v>218</v>
      </c>
    </row>
    <row r="82" spans="1:12" ht="25" x14ac:dyDescent="0.35">
      <c r="A82" s="23" t="s">
        <v>212</v>
      </c>
      <c r="B82" s="18" t="s">
        <v>213</v>
      </c>
      <c r="C82" s="13" t="s">
        <v>17</v>
      </c>
      <c r="D82" s="13" t="s">
        <v>17</v>
      </c>
      <c r="E82" s="37" t="str">
        <f t="shared" si="2"/>
        <v>B</v>
      </c>
      <c r="K82" s="9" t="s">
        <v>14</v>
      </c>
      <c r="L82" s="9" t="s">
        <v>221</v>
      </c>
    </row>
    <row r="83" spans="1:12" x14ac:dyDescent="0.35">
      <c r="A83" s="24">
        <v>1051</v>
      </c>
      <c r="B83" s="18" t="s">
        <v>215</v>
      </c>
      <c r="C83" s="13" t="s">
        <v>17</v>
      </c>
      <c r="D83" s="13" t="s">
        <v>17</v>
      </c>
      <c r="E83" s="37" t="str">
        <f t="shared" si="2"/>
        <v>B</v>
      </c>
      <c r="K83" s="8" t="s">
        <v>14</v>
      </c>
      <c r="L83" s="8" t="s">
        <v>223</v>
      </c>
    </row>
    <row r="84" spans="1:12" ht="25" x14ac:dyDescent="0.35">
      <c r="A84" s="24">
        <v>1052</v>
      </c>
      <c r="B84" s="18" t="s">
        <v>217</v>
      </c>
      <c r="C84" s="13" t="s">
        <v>17</v>
      </c>
      <c r="D84" s="13" t="s">
        <v>17</v>
      </c>
      <c r="E84" s="37" t="str">
        <f t="shared" si="2"/>
        <v>B</v>
      </c>
      <c r="K84" s="9" t="s">
        <v>14</v>
      </c>
      <c r="L84" s="9" t="s">
        <v>225</v>
      </c>
    </row>
    <row r="85" spans="1:12" x14ac:dyDescent="0.35">
      <c r="A85" s="23" t="s">
        <v>219</v>
      </c>
      <c r="B85" s="18" t="s">
        <v>220</v>
      </c>
      <c r="C85" s="13" t="s">
        <v>17</v>
      </c>
      <c r="D85" s="13" t="s">
        <v>17</v>
      </c>
      <c r="E85" s="37" t="str">
        <f t="shared" si="2"/>
        <v>B</v>
      </c>
      <c r="K85" s="8" t="s">
        <v>14</v>
      </c>
      <c r="L85" s="8" t="s">
        <v>227</v>
      </c>
    </row>
    <row r="86" spans="1:12" x14ac:dyDescent="0.35">
      <c r="A86" s="24">
        <v>1061</v>
      </c>
      <c r="B86" s="18" t="s">
        <v>222</v>
      </c>
      <c r="C86" s="13" t="s">
        <v>76</v>
      </c>
      <c r="D86" s="13" t="s">
        <v>17</v>
      </c>
      <c r="E86" s="37" t="str">
        <f t="shared" si="2"/>
        <v>B</v>
      </c>
      <c r="K86" s="9" t="s">
        <v>14</v>
      </c>
      <c r="L86" s="9" t="s">
        <v>230</v>
      </c>
    </row>
    <row r="87" spans="1:12" x14ac:dyDescent="0.35">
      <c r="A87" s="24">
        <v>1062</v>
      </c>
      <c r="B87" s="18" t="s">
        <v>224</v>
      </c>
      <c r="C87" s="13" t="s">
        <v>17</v>
      </c>
      <c r="D87" s="13" t="s">
        <v>76</v>
      </c>
      <c r="E87" s="37" t="str">
        <f t="shared" si="2"/>
        <v>B</v>
      </c>
      <c r="K87" s="8" t="s">
        <v>14</v>
      </c>
      <c r="L87" s="8" t="s">
        <v>232</v>
      </c>
    </row>
    <row r="88" spans="1:12" x14ac:dyDescent="0.35">
      <c r="A88" s="24">
        <v>1063</v>
      </c>
      <c r="B88" s="18" t="s">
        <v>226</v>
      </c>
      <c r="C88" s="13" t="s">
        <v>76</v>
      </c>
      <c r="D88" s="13" t="s">
        <v>76</v>
      </c>
      <c r="E88" s="37" t="str">
        <f t="shared" si="2"/>
        <v>C</v>
      </c>
      <c r="K88" s="9" t="s">
        <v>14</v>
      </c>
      <c r="L88" s="9" t="s">
        <v>234</v>
      </c>
    </row>
    <row r="89" spans="1:12" x14ac:dyDescent="0.35">
      <c r="A89" s="23" t="s">
        <v>228</v>
      </c>
      <c r="B89" s="18" t="s">
        <v>229</v>
      </c>
      <c r="C89" s="13" t="s">
        <v>17</v>
      </c>
      <c r="D89" s="13" t="s">
        <v>17</v>
      </c>
      <c r="E89" s="37" t="str">
        <f t="shared" si="2"/>
        <v>B</v>
      </c>
      <c r="K89" s="8" t="s">
        <v>14</v>
      </c>
      <c r="L89" s="8" t="s">
        <v>237</v>
      </c>
    </row>
    <row r="90" spans="1:12" x14ac:dyDescent="0.35">
      <c r="A90" s="24">
        <v>1071</v>
      </c>
      <c r="B90" s="18" t="s">
        <v>231</v>
      </c>
      <c r="C90" s="13" t="s">
        <v>17</v>
      </c>
      <c r="D90" s="13" t="s">
        <v>17</v>
      </c>
      <c r="E90" s="37" t="str">
        <f t="shared" si="2"/>
        <v>B</v>
      </c>
      <c r="K90" s="9" t="s">
        <v>14</v>
      </c>
      <c r="L90" s="9" t="s">
        <v>239</v>
      </c>
    </row>
    <row r="91" spans="1:12" x14ac:dyDescent="0.35">
      <c r="A91" s="24">
        <v>1072</v>
      </c>
      <c r="B91" s="18" t="s">
        <v>233</v>
      </c>
      <c r="C91" s="13" t="s">
        <v>76</v>
      </c>
      <c r="D91" s="13" t="s">
        <v>76</v>
      </c>
      <c r="E91" s="37" t="str">
        <f t="shared" si="2"/>
        <v>C</v>
      </c>
      <c r="K91" s="8" t="s">
        <v>14</v>
      </c>
      <c r="L91" s="8" t="s">
        <v>241</v>
      </c>
    </row>
    <row r="92" spans="1:12" x14ac:dyDescent="0.35">
      <c r="A92" s="23" t="s">
        <v>235</v>
      </c>
      <c r="B92" s="18" t="s">
        <v>236</v>
      </c>
      <c r="C92" s="13" t="s">
        <v>17</v>
      </c>
      <c r="D92" s="13" t="s">
        <v>17</v>
      </c>
      <c r="E92" s="37" t="str">
        <f t="shared" si="2"/>
        <v>B</v>
      </c>
      <c r="K92" s="9" t="s">
        <v>14</v>
      </c>
      <c r="L92" s="9" t="s">
        <v>243</v>
      </c>
    </row>
    <row r="93" spans="1:12" x14ac:dyDescent="0.35">
      <c r="A93" s="24">
        <v>1081</v>
      </c>
      <c r="B93" s="18" t="s">
        <v>238</v>
      </c>
      <c r="C93" s="13" t="s">
        <v>76</v>
      </c>
      <c r="D93" s="13" t="s">
        <v>76</v>
      </c>
      <c r="E93" s="37" t="str">
        <f t="shared" si="2"/>
        <v>C</v>
      </c>
      <c r="K93" s="8" t="s">
        <v>14</v>
      </c>
      <c r="L93" s="8" t="s">
        <v>245</v>
      </c>
    </row>
    <row r="94" spans="1:12" ht="25" x14ac:dyDescent="0.35">
      <c r="A94" s="24">
        <v>1082</v>
      </c>
      <c r="B94" s="18" t="s">
        <v>240</v>
      </c>
      <c r="C94" s="13" t="s">
        <v>17</v>
      </c>
      <c r="D94" s="13" t="s">
        <v>17</v>
      </c>
      <c r="E94" s="37" t="str">
        <f t="shared" si="2"/>
        <v>B</v>
      </c>
      <c r="K94" s="9" t="s">
        <v>14</v>
      </c>
      <c r="L94" s="9" t="s">
        <v>247</v>
      </c>
    </row>
    <row r="95" spans="1:12" ht="25" x14ac:dyDescent="0.35">
      <c r="A95" s="24">
        <v>1083</v>
      </c>
      <c r="B95" s="18" t="s">
        <v>242</v>
      </c>
      <c r="C95" s="13" t="s">
        <v>17</v>
      </c>
      <c r="D95" s="13" t="s">
        <v>17</v>
      </c>
      <c r="E95" s="37" t="str">
        <f t="shared" si="2"/>
        <v>B</v>
      </c>
      <c r="K95" s="8" t="s">
        <v>14</v>
      </c>
      <c r="L95" s="8" t="s">
        <v>249</v>
      </c>
    </row>
    <row r="96" spans="1:12" x14ac:dyDescent="0.35">
      <c r="A96" s="24">
        <v>1084</v>
      </c>
      <c r="B96" s="18" t="s">
        <v>244</v>
      </c>
      <c r="C96" s="13" t="s">
        <v>76</v>
      </c>
      <c r="D96" s="13" t="s">
        <v>76</v>
      </c>
      <c r="E96" s="37" t="str">
        <f t="shared" si="2"/>
        <v>C</v>
      </c>
      <c r="K96" s="9" t="s">
        <v>14</v>
      </c>
      <c r="L96" s="9" t="s">
        <v>252</v>
      </c>
    </row>
    <row r="97" spans="1:12" ht="25" x14ac:dyDescent="0.35">
      <c r="A97" s="24">
        <v>1089</v>
      </c>
      <c r="B97" s="18" t="s">
        <v>246</v>
      </c>
      <c r="C97" s="13" t="s">
        <v>17</v>
      </c>
      <c r="D97" s="13" t="s">
        <v>17</v>
      </c>
      <c r="E97" s="37" t="str">
        <f t="shared" si="2"/>
        <v>B</v>
      </c>
      <c r="K97" s="8" t="s">
        <v>14</v>
      </c>
      <c r="L97" s="8" t="s">
        <v>254</v>
      </c>
    </row>
    <row r="98" spans="1:12" ht="25" x14ac:dyDescent="0.35">
      <c r="A98" s="24">
        <v>1090</v>
      </c>
      <c r="B98" s="18" t="s">
        <v>248</v>
      </c>
      <c r="C98" s="13" t="s">
        <v>17</v>
      </c>
      <c r="D98" s="13" t="s">
        <v>17</v>
      </c>
      <c r="E98" s="37" t="str">
        <f t="shared" si="2"/>
        <v>B</v>
      </c>
      <c r="K98" s="9" t="s">
        <v>14</v>
      </c>
      <c r="L98" s="9" t="s">
        <v>256</v>
      </c>
    </row>
    <row r="99" spans="1:12" x14ac:dyDescent="0.35">
      <c r="A99" s="14" t="s">
        <v>250</v>
      </c>
      <c r="B99" s="14" t="s">
        <v>251</v>
      </c>
      <c r="C99" s="40" t="s">
        <v>17</v>
      </c>
      <c r="D99" s="40" t="s">
        <v>17</v>
      </c>
      <c r="E99" s="40" t="str">
        <f t="shared" si="2"/>
        <v>B</v>
      </c>
      <c r="K99" s="8" t="s">
        <v>14</v>
      </c>
      <c r="L99" s="8" t="s">
        <v>258</v>
      </c>
    </row>
    <row r="100" spans="1:12" x14ac:dyDescent="0.35">
      <c r="A100" s="23" t="s">
        <v>253</v>
      </c>
      <c r="B100" s="18" t="s">
        <v>251</v>
      </c>
      <c r="C100" s="13" t="s">
        <v>17</v>
      </c>
      <c r="D100" s="13" t="s">
        <v>17</v>
      </c>
      <c r="E100" s="37" t="str">
        <f t="shared" si="2"/>
        <v>B</v>
      </c>
      <c r="K100" s="9" t="s">
        <v>14</v>
      </c>
      <c r="L100" s="9" t="s">
        <v>260</v>
      </c>
    </row>
    <row r="101" spans="1:12" ht="25" x14ac:dyDescent="0.35">
      <c r="A101" s="24">
        <v>1101</v>
      </c>
      <c r="B101" s="18" t="s">
        <v>255</v>
      </c>
      <c r="C101" s="16" t="s">
        <v>2010</v>
      </c>
      <c r="D101" s="16" t="s">
        <v>2010</v>
      </c>
      <c r="E101" s="16" t="s">
        <v>2010</v>
      </c>
      <c r="K101" s="8" t="s">
        <v>14</v>
      </c>
      <c r="L101" s="8" t="s">
        <v>262</v>
      </c>
    </row>
    <row r="102" spans="1:12" ht="25" x14ac:dyDescent="0.35">
      <c r="A102" s="24">
        <v>1102</v>
      </c>
      <c r="B102" s="18" t="s">
        <v>257</v>
      </c>
      <c r="C102" s="13" t="s">
        <v>17</v>
      </c>
      <c r="D102" s="13" t="s">
        <v>17</v>
      </c>
      <c r="E102" s="37" t="str">
        <f t="shared" si="2"/>
        <v>B</v>
      </c>
      <c r="K102" s="9" t="s">
        <v>14</v>
      </c>
      <c r="L102" s="9" t="s">
        <v>265</v>
      </c>
    </row>
    <row r="103" spans="1:12" ht="25" x14ac:dyDescent="0.35">
      <c r="A103" s="24">
        <v>1103</v>
      </c>
      <c r="B103" s="18" t="s">
        <v>259</v>
      </c>
      <c r="C103" s="13" t="s">
        <v>17</v>
      </c>
      <c r="D103" s="13" t="s">
        <v>17</v>
      </c>
      <c r="E103" s="37" t="str">
        <f t="shared" si="2"/>
        <v>B</v>
      </c>
      <c r="K103" s="8" t="s">
        <v>14</v>
      </c>
      <c r="L103" s="8" t="s">
        <v>266</v>
      </c>
    </row>
    <row r="104" spans="1:12" ht="37.5" x14ac:dyDescent="0.35">
      <c r="A104" s="24">
        <v>1104</v>
      </c>
      <c r="B104" s="18" t="s">
        <v>261</v>
      </c>
      <c r="C104" s="13" t="s">
        <v>17</v>
      </c>
      <c r="D104" s="13" t="s">
        <v>17</v>
      </c>
      <c r="E104" s="37" t="str">
        <f t="shared" si="2"/>
        <v>B</v>
      </c>
      <c r="K104" s="9" t="s">
        <v>14</v>
      </c>
      <c r="L104" s="9" t="s">
        <v>269</v>
      </c>
    </row>
    <row r="105" spans="1:12" ht="26" x14ac:dyDescent="0.35">
      <c r="A105" s="14" t="s">
        <v>263</v>
      </c>
      <c r="B105" s="25" t="s">
        <v>264</v>
      </c>
      <c r="C105" s="40" t="s">
        <v>2010</v>
      </c>
      <c r="D105" s="40" t="s">
        <v>2010</v>
      </c>
      <c r="E105" s="40" t="s">
        <v>2010</v>
      </c>
      <c r="K105" s="8" t="s">
        <v>14</v>
      </c>
      <c r="L105" s="8" t="s">
        <v>272</v>
      </c>
    </row>
    <row r="106" spans="1:12" x14ac:dyDescent="0.35">
      <c r="A106" s="24">
        <v>1200</v>
      </c>
      <c r="B106" s="26" t="s">
        <v>264</v>
      </c>
      <c r="C106" s="16" t="s">
        <v>2010</v>
      </c>
      <c r="D106" s="16" t="s">
        <v>2010</v>
      </c>
      <c r="E106" s="16" t="s">
        <v>2010</v>
      </c>
      <c r="K106" s="9" t="s">
        <v>14</v>
      </c>
      <c r="L106" s="9" t="s">
        <v>274</v>
      </c>
    </row>
    <row r="107" spans="1:12" x14ac:dyDescent="0.35">
      <c r="A107" s="14" t="s">
        <v>267</v>
      </c>
      <c r="B107" s="14" t="s">
        <v>268</v>
      </c>
      <c r="C107" s="40" t="s">
        <v>18</v>
      </c>
      <c r="D107" s="40" t="s">
        <v>17</v>
      </c>
      <c r="E107" s="40" t="str">
        <f t="shared" si="2"/>
        <v>A</v>
      </c>
      <c r="K107" s="8" t="s">
        <v>14</v>
      </c>
      <c r="L107" s="8" t="s">
        <v>276</v>
      </c>
    </row>
    <row r="108" spans="1:12" ht="25" x14ac:dyDescent="0.35">
      <c r="A108" s="23" t="s">
        <v>270</v>
      </c>
      <c r="B108" s="18" t="s">
        <v>271</v>
      </c>
      <c r="C108" s="13" t="s">
        <v>18</v>
      </c>
      <c r="D108" s="13" t="s">
        <v>17</v>
      </c>
      <c r="E108" s="37" t="str">
        <f t="shared" si="2"/>
        <v>A</v>
      </c>
      <c r="K108" s="9" t="s">
        <v>14</v>
      </c>
      <c r="L108" s="9" t="s">
        <v>278</v>
      </c>
    </row>
    <row r="109" spans="1:12" x14ac:dyDescent="0.35">
      <c r="A109" s="24">
        <v>1311</v>
      </c>
      <c r="B109" s="18" t="s">
        <v>273</v>
      </c>
      <c r="C109" s="13" t="s">
        <v>18</v>
      </c>
      <c r="D109" s="13" t="s">
        <v>17</v>
      </c>
      <c r="E109" s="37" t="str">
        <f t="shared" si="2"/>
        <v>A</v>
      </c>
      <c r="K109" s="8" t="s">
        <v>14</v>
      </c>
      <c r="L109" s="8" t="s">
        <v>281</v>
      </c>
    </row>
    <row r="110" spans="1:12" x14ac:dyDescent="0.35">
      <c r="A110" s="24">
        <v>1312</v>
      </c>
      <c r="B110" s="18" t="s">
        <v>275</v>
      </c>
      <c r="C110" s="13" t="s">
        <v>18</v>
      </c>
      <c r="D110" s="13" t="s">
        <v>17</v>
      </c>
      <c r="E110" s="37" t="str">
        <f t="shared" si="2"/>
        <v>A</v>
      </c>
      <c r="K110" s="9" t="s">
        <v>14</v>
      </c>
      <c r="L110" s="9" t="s">
        <v>283</v>
      </c>
    </row>
    <row r="111" spans="1:12" x14ac:dyDescent="0.35">
      <c r="A111" s="24">
        <v>1313</v>
      </c>
      <c r="B111" s="18" t="s">
        <v>277</v>
      </c>
      <c r="C111" s="13" t="s">
        <v>18</v>
      </c>
      <c r="D111" s="13" t="s">
        <v>17</v>
      </c>
      <c r="E111" s="37" t="str">
        <f t="shared" si="2"/>
        <v>A</v>
      </c>
      <c r="K111" s="8" t="s">
        <v>14</v>
      </c>
      <c r="L111" s="8" t="s">
        <v>285</v>
      </c>
    </row>
    <row r="112" spans="1:12" x14ac:dyDescent="0.35">
      <c r="A112" s="23" t="s">
        <v>279</v>
      </c>
      <c r="B112" s="18" t="s">
        <v>280</v>
      </c>
      <c r="C112" s="13" t="s">
        <v>17</v>
      </c>
      <c r="D112" s="13" t="s">
        <v>17</v>
      </c>
      <c r="E112" s="37" t="str">
        <f t="shared" si="2"/>
        <v>B</v>
      </c>
      <c r="K112" s="9" t="s">
        <v>14</v>
      </c>
      <c r="L112" s="9" t="s">
        <v>287</v>
      </c>
    </row>
    <row r="113" spans="1:12" x14ac:dyDescent="0.35">
      <c r="A113" s="24">
        <v>1391</v>
      </c>
      <c r="B113" s="18" t="s">
        <v>282</v>
      </c>
      <c r="C113" s="13" t="s">
        <v>76</v>
      </c>
      <c r="D113" s="13" t="s">
        <v>17</v>
      </c>
      <c r="E113" s="37" t="str">
        <f t="shared" si="2"/>
        <v>B</v>
      </c>
      <c r="K113" s="8" t="s">
        <v>14</v>
      </c>
      <c r="L113" s="8" t="s">
        <v>289</v>
      </c>
    </row>
    <row r="114" spans="1:12" ht="25" x14ac:dyDescent="0.35">
      <c r="A114" s="24">
        <v>1392</v>
      </c>
      <c r="B114" s="18" t="s">
        <v>284</v>
      </c>
      <c r="C114" s="13" t="s">
        <v>76</v>
      </c>
      <c r="D114" s="13" t="s">
        <v>17</v>
      </c>
      <c r="E114" s="37" t="str">
        <f t="shared" si="2"/>
        <v>B</v>
      </c>
      <c r="K114" s="9" t="s">
        <v>14</v>
      </c>
      <c r="L114" s="9" t="s">
        <v>291</v>
      </c>
    </row>
    <row r="115" spans="1:12" x14ac:dyDescent="0.35">
      <c r="A115" s="24">
        <v>1393</v>
      </c>
      <c r="B115" s="18" t="s">
        <v>286</v>
      </c>
      <c r="C115" s="13" t="s">
        <v>17</v>
      </c>
      <c r="D115" s="13" t="s">
        <v>17</v>
      </c>
      <c r="E115" s="37" t="str">
        <f t="shared" si="2"/>
        <v>B</v>
      </c>
      <c r="K115" s="8" t="s">
        <v>14</v>
      </c>
      <c r="L115" s="8" t="s">
        <v>294</v>
      </c>
    </row>
    <row r="116" spans="1:12" ht="25" x14ac:dyDescent="0.35">
      <c r="A116" s="24">
        <v>1394</v>
      </c>
      <c r="B116" s="18" t="s">
        <v>288</v>
      </c>
      <c r="C116" s="13" t="s">
        <v>17</v>
      </c>
      <c r="D116" s="13" t="s">
        <v>17</v>
      </c>
      <c r="E116" s="37" t="str">
        <f t="shared" si="2"/>
        <v>B</v>
      </c>
      <c r="K116" s="9" t="s">
        <v>14</v>
      </c>
      <c r="L116" s="9" t="s">
        <v>296</v>
      </c>
    </row>
    <row r="117" spans="1:12" x14ac:dyDescent="0.35">
      <c r="A117" s="24">
        <v>1399</v>
      </c>
      <c r="B117" s="18" t="s">
        <v>290</v>
      </c>
      <c r="C117" s="13" t="s">
        <v>17</v>
      </c>
      <c r="D117" s="13" t="s">
        <v>17</v>
      </c>
      <c r="E117" s="37" t="str">
        <f t="shared" si="2"/>
        <v>B</v>
      </c>
      <c r="K117" s="8" t="s">
        <v>14</v>
      </c>
      <c r="L117" s="8" t="s">
        <v>298</v>
      </c>
    </row>
    <row r="118" spans="1:12" x14ac:dyDescent="0.35">
      <c r="A118" s="14" t="s">
        <v>292</v>
      </c>
      <c r="B118" s="14" t="s">
        <v>293</v>
      </c>
      <c r="C118" s="40" t="s">
        <v>17</v>
      </c>
      <c r="D118" s="40" t="s">
        <v>17</v>
      </c>
      <c r="E118" s="40" t="str">
        <f t="shared" si="2"/>
        <v>B</v>
      </c>
      <c r="K118" s="9" t="s">
        <v>14</v>
      </c>
      <c r="L118" s="9" t="s">
        <v>300</v>
      </c>
    </row>
    <row r="119" spans="1:12" ht="25" x14ac:dyDescent="0.35">
      <c r="A119" s="24">
        <v>1410</v>
      </c>
      <c r="B119" s="18" t="s">
        <v>295</v>
      </c>
      <c r="C119" s="13" t="s">
        <v>76</v>
      </c>
      <c r="D119" s="13" t="s">
        <v>76</v>
      </c>
      <c r="E119" s="37" t="str">
        <f t="shared" si="2"/>
        <v>C</v>
      </c>
      <c r="K119" s="8" t="s">
        <v>14</v>
      </c>
      <c r="L119" s="8" t="s">
        <v>303</v>
      </c>
    </row>
    <row r="120" spans="1:12" x14ac:dyDescent="0.35">
      <c r="A120" s="24">
        <v>1420</v>
      </c>
      <c r="B120" s="18" t="s">
        <v>297</v>
      </c>
      <c r="C120" s="13" t="s">
        <v>17</v>
      </c>
      <c r="D120" s="13" t="s">
        <v>17</v>
      </c>
      <c r="E120" s="37" t="str">
        <f t="shared" si="2"/>
        <v>B</v>
      </c>
      <c r="K120" s="9" t="s">
        <v>14</v>
      </c>
      <c r="L120" s="9" t="s">
        <v>306</v>
      </c>
    </row>
    <row r="121" spans="1:12" x14ac:dyDescent="0.35">
      <c r="A121" s="24">
        <v>1430</v>
      </c>
      <c r="B121" s="18" t="s">
        <v>299</v>
      </c>
      <c r="C121" s="13" t="s">
        <v>76</v>
      </c>
      <c r="D121" s="13" t="s">
        <v>76</v>
      </c>
      <c r="E121" s="37" t="str">
        <f t="shared" si="2"/>
        <v>C</v>
      </c>
      <c r="K121" s="8" t="s">
        <v>14</v>
      </c>
      <c r="L121" s="8" t="s">
        <v>308</v>
      </c>
    </row>
    <row r="122" spans="1:12" ht="78" x14ac:dyDescent="0.35">
      <c r="A122" s="14" t="s">
        <v>301</v>
      </c>
      <c r="B122" s="14" t="s">
        <v>302</v>
      </c>
      <c r="C122" s="41" t="s">
        <v>18</v>
      </c>
      <c r="D122" s="41" t="s">
        <v>18</v>
      </c>
      <c r="E122" s="41" t="str">
        <f t="shared" si="2"/>
        <v>A</v>
      </c>
      <c r="K122" s="9" t="s">
        <v>14</v>
      </c>
      <c r="L122" s="9" t="s">
        <v>310</v>
      </c>
    </row>
    <row r="123" spans="1:12" ht="62.5" x14ac:dyDescent="0.35">
      <c r="A123" s="23" t="s">
        <v>304</v>
      </c>
      <c r="B123" s="18" t="s">
        <v>305</v>
      </c>
      <c r="C123" s="13" t="s">
        <v>18</v>
      </c>
      <c r="D123" s="13" t="s">
        <v>18</v>
      </c>
      <c r="E123" s="37" t="str">
        <f t="shared" si="2"/>
        <v>A</v>
      </c>
      <c r="K123" s="8" t="s">
        <v>14</v>
      </c>
      <c r="L123" s="8" t="s">
        <v>312</v>
      </c>
    </row>
    <row r="124" spans="1:12" ht="25" x14ac:dyDescent="0.35">
      <c r="A124" s="24">
        <v>1511</v>
      </c>
      <c r="B124" s="18" t="s">
        <v>307</v>
      </c>
      <c r="C124" s="13" t="s">
        <v>18</v>
      </c>
      <c r="D124" s="13" t="s">
        <v>18</v>
      </c>
      <c r="E124" s="37" t="str">
        <f t="shared" si="2"/>
        <v>A</v>
      </c>
      <c r="K124" s="9" t="s">
        <v>14</v>
      </c>
      <c r="L124" s="9" t="s">
        <v>315</v>
      </c>
    </row>
    <row r="125" spans="1:12" ht="50" x14ac:dyDescent="0.35">
      <c r="A125" s="24">
        <v>1512</v>
      </c>
      <c r="B125" s="18" t="s">
        <v>309</v>
      </c>
      <c r="C125" s="13" t="s">
        <v>17</v>
      </c>
      <c r="D125" s="13" t="s">
        <v>17</v>
      </c>
      <c r="E125" s="37" t="str">
        <f t="shared" si="2"/>
        <v>B</v>
      </c>
      <c r="K125" s="8" t="s">
        <v>14</v>
      </c>
      <c r="L125" s="8" t="s">
        <v>317</v>
      </c>
    </row>
    <row r="126" spans="1:12" ht="50" x14ac:dyDescent="0.35">
      <c r="A126" s="24">
        <v>1513</v>
      </c>
      <c r="B126" s="18" t="s">
        <v>311</v>
      </c>
      <c r="C126" s="13" t="s">
        <v>17</v>
      </c>
      <c r="D126" s="13" t="s">
        <v>17</v>
      </c>
      <c r="E126" s="37" t="str">
        <f t="shared" si="2"/>
        <v>B</v>
      </c>
      <c r="K126" s="9" t="s">
        <v>14</v>
      </c>
      <c r="L126" s="9" t="s">
        <v>319</v>
      </c>
    </row>
    <row r="127" spans="1:12" x14ac:dyDescent="0.35">
      <c r="A127" s="23" t="s">
        <v>313</v>
      </c>
      <c r="B127" s="18" t="s">
        <v>314</v>
      </c>
      <c r="C127" s="13" t="s">
        <v>17</v>
      </c>
      <c r="D127" s="13" t="s">
        <v>17</v>
      </c>
      <c r="E127" s="37" t="str">
        <f t="shared" si="2"/>
        <v>B</v>
      </c>
      <c r="K127" s="8" t="s">
        <v>23</v>
      </c>
      <c r="L127" s="8" t="s">
        <v>321</v>
      </c>
    </row>
    <row r="128" spans="1:12" ht="25" x14ac:dyDescent="0.35">
      <c r="A128" s="24">
        <v>1521</v>
      </c>
      <c r="B128" s="18" t="s">
        <v>316</v>
      </c>
      <c r="C128" s="13" t="s">
        <v>17</v>
      </c>
      <c r="D128" s="13" t="s">
        <v>17</v>
      </c>
      <c r="E128" s="37" t="str">
        <f t="shared" si="2"/>
        <v>B</v>
      </c>
      <c r="K128" s="9" t="s">
        <v>23</v>
      </c>
      <c r="L128" s="9" t="s">
        <v>324</v>
      </c>
    </row>
    <row r="129" spans="1:12" ht="25" x14ac:dyDescent="0.35">
      <c r="A129" s="24">
        <v>1522</v>
      </c>
      <c r="B129" s="18" t="s">
        <v>318</v>
      </c>
      <c r="C129" s="13" t="s">
        <v>17</v>
      </c>
      <c r="D129" s="13" t="s">
        <v>17</v>
      </c>
      <c r="E129" s="37" t="str">
        <f t="shared" si="2"/>
        <v>B</v>
      </c>
      <c r="K129" s="8" t="s">
        <v>23</v>
      </c>
      <c r="L129" s="8" t="s">
        <v>326</v>
      </c>
    </row>
    <row r="130" spans="1:12" x14ac:dyDescent="0.35">
      <c r="A130" s="24">
        <v>1523</v>
      </c>
      <c r="B130" s="18" t="s">
        <v>320</v>
      </c>
      <c r="C130" s="13" t="s">
        <v>17</v>
      </c>
      <c r="D130" s="13" t="s">
        <v>17</v>
      </c>
      <c r="E130" s="37" t="str">
        <f t="shared" si="2"/>
        <v>B</v>
      </c>
      <c r="K130" s="9" t="s">
        <v>23</v>
      </c>
      <c r="L130" s="9" t="s">
        <v>328</v>
      </c>
    </row>
    <row r="131" spans="1:12" ht="52" x14ac:dyDescent="0.35">
      <c r="A131" s="14" t="s">
        <v>322</v>
      </c>
      <c r="B131" s="14" t="s">
        <v>323</v>
      </c>
      <c r="C131" s="41" t="s">
        <v>17</v>
      </c>
      <c r="D131" s="41" t="s">
        <v>17</v>
      </c>
      <c r="E131" s="41" t="str">
        <f t="shared" si="2"/>
        <v>B</v>
      </c>
      <c r="K131" s="8" t="s">
        <v>23</v>
      </c>
      <c r="L131" s="8" t="s">
        <v>330</v>
      </c>
    </row>
    <row r="132" spans="1:12" ht="25" x14ac:dyDescent="0.35">
      <c r="A132" s="24">
        <v>1610</v>
      </c>
      <c r="B132" s="18" t="s">
        <v>325</v>
      </c>
      <c r="C132" s="13" t="s">
        <v>17</v>
      </c>
      <c r="D132" s="13" t="s">
        <v>17</v>
      </c>
      <c r="E132" s="37" t="str">
        <f t="shared" si="2"/>
        <v>B</v>
      </c>
      <c r="K132" s="9" t="s">
        <v>23</v>
      </c>
      <c r="L132" s="9" t="s">
        <v>332</v>
      </c>
    </row>
    <row r="133" spans="1:12" ht="50" x14ac:dyDescent="0.35">
      <c r="A133" s="24">
        <v>1620</v>
      </c>
      <c r="B133" s="18" t="s">
        <v>327</v>
      </c>
      <c r="C133" s="13" t="s">
        <v>17</v>
      </c>
      <c r="D133" s="13" t="s">
        <v>17</v>
      </c>
      <c r="E133" s="37" t="str">
        <f t="shared" si="2"/>
        <v>B</v>
      </c>
      <c r="K133" s="8" t="s">
        <v>23</v>
      </c>
      <c r="L133" s="8" t="s">
        <v>334</v>
      </c>
    </row>
    <row r="134" spans="1:12" ht="25" x14ac:dyDescent="0.35">
      <c r="A134" s="24">
        <v>1630</v>
      </c>
      <c r="B134" s="18" t="s">
        <v>329</v>
      </c>
      <c r="C134" s="13" t="s">
        <v>17</v>
      </c>
      <c r="D134" s="13" t="s">
        <v>17</v>
      </c>
      <c r="E134" s="37" t="str">
        <f t="shared" si="2"/>
        <v>B</v>
      </c>
      <c r="K134" s="9" t="s">
        <v>23</v>
      </c>
      <c r="L134" s="9" t="s">
        <v>337</v>
      </c>
    </row>
    <row r="135" spans="1:12" x14ac:dyDescent="0.35">
      <c r="A135" s="24">
        <v>1640</v>
      </c>
      <c r="B135" s="18" t="s">
        <v>331</v>
      </c>
      <c r="C135" s="13" t="s">
        <v>17</v>
      </c>
      <c r="D135" s="13" t="s">
        <v>17</v>
      </c>
      <c r="E135" s="37" t="str">
        <f t="shared" si="2"/>
        <v>B</v>
      </c>
      <c r="K135" s="8" t="s">
        <v>23</v>
      </c>
      <c r="L135" s="8" t="s">
        <v>339</v>
      </c>
    </row>
    <row r="136" spans="1:12" ht="37.5" x14ac:dyDescent="0.35">
      <c r="A136" s="24">
        <v>1690</v>
      </c>
      <c r="B136" s="18" t="s">
        <v>333</v>
      </c>
      <c r="C136" s="13" t="s">
        <v>17</v>
      </c>
      <c r="D136" s="13" t="s">
        <v>17</v>
      </c>
      <c r="E136" s="37" t="str">
        <f t="shared" si="2"/>
        <v>B</v>
      </c>
      <c r="K136" s="9" t="s">
        <v>23</v>
      </c>
      <c r="L136" s="9" t="s">
        <v>341</v>
      </c>
    </row>
    <row r="137" spans="1:12" ht="26" x14ac:dyDescent="0.35">
      <c r="A137" s="14" t="s">
        <v>335</v>
      </c>
      <c r="B137" s="14" t="s">
        <v>336</v>
      </c>
      <c r="C137" s="41" t="s">
        <v>18</v>
      </c>
      <c r="D137" s="41" t="s">
        <v>17</v>
      </c>
      <c r="E137" s="41" t="str">
        <f t="shared" si="2"/>
        <v>A</v>
      </c>
      <c r="K137" s="8" t="s">
        <v>23</v>
      </c>
      <c r="L137" s="8" t="s">
        <v>343</v>
      </c>
    </row>
    <row r="138" spans="1:12" ht="25" x14ac:dyDescent="0.35">
      <c r="A138" s="23" t="s">
        <v>338</v>
      </c>
      <c r="B138" s="18" t="s">
        <v>336</v>
      </c>
      <c r="C138" s="13" t="s">
        <v>18</v>
      </c>
      <c r="D138" s="13" t="s">
        <v>17</v>
      </c>
      <c r="E138" s="37" t="str">
        <f t="shared" si="2"/>
        <v>A</v>
      </c>
      <c r="K138" s="9" t="s">
        <v>23</v>
      </c>
      <c r="L138" s="9" t="s">
        <v>345</v>
      </c>
    </row>
    <row r="139" spans="1:12" ht="25" x14ac:dyDescent="0.35">
      <c r="A139" s="24">
        <v>1701</v>
      </c>
      <c r="B139" s="18" t="s">
        <v>340</v>
      </c>
      <c r="C139" s="13" t="s">
        <v>18</v>
      </c>
      <c r="D139" s="13" t="s">
        <v>17</v>
      </c>
      <c r="E139" s="37" t="str">
        <f t="shared" si="2"/>
        <v>A</v>
      </c>
      <c r="K139" s="8" t="s">
        <v>23</v>
      </c>
      <c r="L139" s="8" t="s">
        <v>348</v>
      </c>
    </row>
    <row r="140" spans="1:12" ht="37.5" x14ac:dyDescent="0.35">
      <c r="A140" s="24">
        <v>1702</v>
      </c>
      <c r="B140" s="18" t="s">
        <v>342</v>
      </c>
      <c r="C140" s="13" t="s">
        <v>18</v>
      </c>
      <c r="D140" s="13" t="s">
        <v>17</v>
      </c>
      <c r="E140" s="37" t="str">
        <f t="shared" ref="E140:E203" si="3">IF((C140=D140),IF(C140="A","A",IF(C140="B","B",IF(C140="C","C"))),IF(C140="A",IF(D140="B","A","B"),IF(C140="B",IF(D140="A","A","B"),"B")))</f>
        <v>A</v>
      </c>
      <c r="K140" s="9" t="s">
        <v>23</v>
      </c>
      <c r="L140" s="9" t="s">
        <v>351</v>
      </c>
    </row>
    <row r="141" spans="1:12" ht="25" x14ac:dyDescent="0.35">
      <c r="A141" s="24">
        <v>1709</v>
      </c>
      <c r="B141" s="18" t="s">
        <v>344</v>
      </c>
      <c r="C141" s="13" t="s">
        <v>17</v>
      </c>
      <c r="D141" s="13" t="s">
        <v>17</v>
      </c>
      <c r="E141" s="37" t="str">
        <f t="shared" si="3"/>
        <v>B</v>
      </c>
      <c r="K141" s="8" t="s">
        <v>23</v>
      </c>
      <c r="L141" s="8" t="s">
        <v>353</v>
      </c>
    </row>
    <row r="142" spans="1:12" ht="39" x14ac:dyDescent="0.35">
      <c r="A142" s="14" t="s">
        <v>346</v>
      </c>
      <c r="B142" s="14" t="s">
        <v>347</v>
      </c>
      <c r="C142" s="41" t="s">
        <v>76</v>
      </c>
      <c r="D142" s="41" t="s">
        <v>76</v>
      </c>
      <c r="E142" s="41" t="s">
        <v>76</v>
      </c>
      <c r="K142" s="9" t="s">
        <v>23</v>
      </c>
      <c r="L142" s="9" t="s">
        <v>355</v>
      </c>
    </row>
    <row r="143" spans="1:12" ht="25" x14ac:dyDescent="0.35">
      <c r="A143" s="23" t="s">
        <v>349</v>
      </c>
      <c r="B143" s="18" t="s">
        <v>350</v>
      </c>
      <c r="C143" s="13" t="s">
        <v>76</v>
      </c>
      <c r="D143" s="13" t="s">
        <v>76</v>
      </c>
      <c r="E143" s="37" t="str">
        <f t="shared" si="3"/>
        <v>C</v>
      </c>
      <c r="K143" s="8" t="s">
        <v>23</v>
      </c>
      <c r="L143" s="8" t="s">
        <v>232</v>
      </c>
    </row>
    <row r="144" spans="1:12" x14ac:dyDescent="0.35">
      <c r="A144" s="24">
        <v>1811</v>
      </c>
      <c r="B144" s="18" t="s">
        <v>352</v>
      </c>
      <c r="C144" s="13" t="s">
        <v>76</v>
      </c>
      <c r="D144" s="13" t="s">
        <v>76</v>
      </c>
      <c r="E144" s="37" t="str">
        <f t="shared" si="3"/>
        <v>C</v>
      </c>
      <c r="K144" s="9" t="s">
        <v>23</v>
      </c>
      <c r="L144" s="9" t="s">
        <v>359</v>
      </c>
    </row>
    <row r="145" spans="1:12" ht="25" x14ac:dyDescent="0.35">
      <c r="A145" s="24">
        <v>1812</v>
      </c>
      <c r="B145" s="18" t="s">
        <v>354</v>
      </c>
      <c r="C145" s="13" t="s">
        <v>76</v>
      </c>
      <c r="D145" s="13" t="s">
        <v>76</v>
      </c>
      <c r="E145" s="37" t="str">
        <f t="shared" si="3"/>
        <v>C</v>
      </c>
      <c r="K145" s="8" t="s">
        <v>23</v>
      </c>
      <c r="L145" s="8" t="s">
        <v>361</v>
      </c>
    </row>
    <row r="146" spans="1:12" ht="25" x14ac:dyDescent="0.35">
      <c r="A146" s="24">
        <v>1820</v>
      </c>
      <c r="B146" s="18" t="s">
        <v>356</v>
      </c>
      <c r="C146" s="13" t="s">
        <v>76</v>
      </c>
      <c r="D146" s="13" t="s">
        <v>76</v>
      </c>
      <c r="E146" s="37" t="str">
        <f t="shared" si="3"/>
        <v>C</v>
      </c>
      <c r="K146" s="9" t="s">
        <v>23</v>
      </c>
      <c r="L146" s="9" t="s">
        <v>364</v>
      </c>
    </row>
    <row r="147" spans="1:12" ht="39" x14ac:dyDescent="0.35">
      <c r="A147" s="14" t="s">
        <v>357</v>
      </c>
      <c r="B147" s="14" t="s">
        <v>358</v>
      </c>
      <c r="C147" s="41" t="s">
        <v>18</v>
      </c>
      <c r="D147" s="41" t="s">
        <v>18</v>
      </c>
      <c r="E147" s="41" t="str">
        <f t="shared" si="3"/>
        <v>A</v>
      </c>
      <c r="K147" s="8" t="s">
        <v>23</v>
      </c>
      <c r="L147" s="8" t="s">
        <v>365</v>
      </c>
    </row>
    <row r="148" spans="1:12" x14ac:dyDescent="0.35">
      <c r="A148" s="24">
        <v>1910</v>
      </c>
      <c r="B148" s="18" t="s">
        <v>360</v>
      </c>
      <c r="C148" s="13" t="s">
        <v>18</v>
      </c>
      <c r="D148" s="13" t="s">
        <v>18</v>
      </c>
      <c r="E148" s="37" t="str">
        <f t="shared" si="3"/>
        <v>A</v>
      </c>
      <c r="K148" s="9" t="s">
        <v>23</v>
      </c>
      <c r="L148" s="9" t="s">
        <v>367</v>
      </c>
    </row>
    <row r="149" spans="1:12" ht="25" x14ac:dyDescent="0.35">
      <c r="A149" s="23" t="s">
        <v>362</v>
      </c>
      <c r="B149" s="18" t="s">
        <v>363</v>
      </c>
      <c r="C149" s="13" t="s">
        <v>18</v>
      </c>
      <c r="D149" s="13" t="s">
        <v>18</v>
      </c>
      <c r="E149" s="37" t="str">
        <f t="shared" si="3"/>
        <v>A</v>
      </c>
      <c r="K149" s="8" t="s">
        <v>23</v>
      </c>
      <c r="L149" s="8" t="s">
        <v>370</v>
      </c>
    </row>
    <row r="150" spans="1:12" ht="25" x14ac:dyDescent="0.35">
      <c r="A150" s="24">
        <v>1921</v>
      </c>
      <c r="B150" s="18" t="s">
        <v>363</v>
      </c>
      <c r="C150" s="13" t="s">
        <v>18</v>
      </c>
      <c r="D150" s="13" t="s">
        <v>18</v>
      </c>
      <c r="E150" s="37" t="str">
        <f t="shared" si="3"/>
        <v>A</v>
      </c>
      <c r="K150" s="9" t="s">
        <v>29</v>
      </c>
      <c r="L150" s="9" t="s">
        <v>29</v>
      </c>
    </row>
    <row r="151" spans="1:12" x14ac:dyDescent="0.35">
      <c r="A151" s="24">
        <v>1922</v>
      </c>
      <c r="B151" s="18" t="s">
        <v>366</v>
      </c>
      <c r="C151" s="13" t="s">
        <v>18</v>
      </c>
      <c r="D151" s="13" t="s">
        <v>18</v>
      </c>
      <c r="E151" s="37" t="str">
        <f t="shared" si="3"/>
        <v>A</v>
      </c>
      <c r="K151" s="8" t="s">
        <v>33</v>
      </c>
      <c r="L151" s="8" t="s">
        <v>374</v>
      </c>
    </row>
    <row r="152" spans="1:12" ht="26" x14ac:dyDescent="0.35">
      <c r="A152" s="14" t="s">
        <v>368</v>
      </c>
      <c r="B152" s="14" t="s">
        <v>369</v>
      </c>
      <c r="C152" s="41" t="s">
        <v>18</v>
      </c>
      <c r="D152" s="41" t="s">
        <v>18</v>
      </c>
      <c r="E152" s="41" t="str">
        <f t="shared" si="3"/>
        <v>A</v>
      </c>
      <c r="K152" s="9" t="s">
        <v>33</v>
      </c>
      <c r="L152" s="9" t="s">
        <v>376</v>
      </c>
    </row>
    <row r="153" spans="1:12" ht="50" x14ac:dyDescent="0.35">
      <c r="A153" s="23" t="s">
        <v>371</v>
      </c>
      <c r="B153" s="18" t="s">
        <v>372</v>
      </c>
      <c r="C153" s="13" t="s">
        <v>18</v>
      </c>
      <c r="D153" s="13" t="s">
        <v>18</v>
      </c>
      <c r="E153" s="37" t="str">
        <f t="shared" si="3"/>
        <v>A</v>
      </c>
      <c r="K153" s="8" t="s">
        <v>33</v>
      </c>
      <c r="L153" s="8" t="s">
        <v>378</v>
      </c>
    </row>
    <row r="154" spans="1:12" ht="25" x14ac:dyDescent="0.35">
      <c r="A154" s="24">
        <v>2011</v>
      </c>
      <c r="B154" s="18" t="s">
        <v>373</v>
      </c>
      <c r="C154" s="13" t="s">
        <v>18</v>
      </c>
      <c r="D154" s="13" t="s">
        <v>18</v>
      </c>
      <c r="E154" s="37" t="str">
        <f t="shared" si="3"/>
        <v>A</v>
      </c>
      <c r="K154" s="9" t="s">
        <v>33</v>
      </c>
      <c r="L154" s="9" t="s">
        <v>380</v>
      </c>
    </row>
    <row r="155" spans="1:12" ht="25" x14ac:dyDescent="0.35">
      <c r="A155" s="24">
        <v>2012</v>
      </c>
      <c r="B155" s="18" t="s">
        <v>375</v>
      </c>
      <c r="C155" s="13" t="s">
        <v>18</v>
      </c>
      <c r="D155" s="13" t="s">
        <v>18</v>
      </c>
      <c r="E155" s="37" t="str">
        <f t="shared" si="3"/>
        <v>A</v>
      </c>
      <c r="K155" s="8" t="s">
        <v>33</v>
      </c>
      <c r="L155" s="8" t="s">
        <v>383</v>
      </c>
    </row>
    <row r="156" spans="1:12" x14ac:dyDescent="0.35">
      <c r="A156" s="24">
        <v>2013</v>
      </c>
      <c r="B156" s="18" t="s">
        <v>377</v>
      </c>
      <c r="C156" s="13" t="s">
        <v>18</v>
      </c>
      <c r="D156" s="13" t="s">
        <v>18</v>
      </c>
      <c r="E156" s="37" t="str">
        <f t="shared" si="3"/>
        <v>A</v>
      </c>
      <c r="K156" s="9" t="s">
        <v>33</v>
      </c>
      <c r="L156" s="9" t="s">
        <v>385</v>
      </c>
    </row>
    <row r="157" spans="1:12" ht="25" x14ac:dyDescent="0.35">
      <c r="A157" s="24">
        <v>2014</v>
      </c>
      <c r="B157" s="18" t="s">
        <v>379</v>
      </c>
      <c r="C157" s="13" t="s">
        <v>18</v>
      </c>
      <c r="D157" s="13" t="s">
        <v>18</v>
      </c>
      <c r="E157" s="37" t="str">
        <f t="shared" si="3"/>
        <v>A</v>
      </c>
      <c r="K157" s="8" t="s">
        <v>33</v>
      </c>
      <c r="L157" s="8" t="s">
        <v>387</v>
      </c>
    </row>
    <row r="158" spans="1:12" x14ac:dyDescent="0.35">
      <c r="A158" s="23" t="s">
        <v>381</v>
      </c>
      <c r="B158" s="18" t="s">
        <v>382</v>
      </c>
      <c r="C158" s="13" t="s">
        <v>18</v>
      </c>
      <c r="D158" s="13" t="s">
        <v>18</v>
      </c>
      <c r="E158" s="37" t="str">
        <f t="shared" si="3"/>
        <v>A</v>
      </c>
      <c r="K158" s="9" t="s">
        <v>33</v>
      </c>
      <c r="L158" s="9" t="s">
        <v>389</v>
      </c>
    </row>
    <row r="159" spans="1:12" ht="25" x14ac:dyDescent="0.35">
      <c r="A159" s="24">
        <v>2021</v>
      </c>
      <c r="B159" s="18" t="s">
        <v>384</v>
      </c>
      <c r="C159" s="13" t="s">
        <v>18</v>
      </c>
      <c r="D159" s="13" t="s">
        <v>18</v>
      </c>
      <c r="E159" s="37" t="str">
        <f t="shared" si="3"/>
        <v>A</v>
      </c>
      <c r="K159" s="8" t="s">
        <v>33</v>
      </c>
      <c r="L159" s="8" t="s">
        <v>391</v>
      </c>
    </row>
    <row r="160" spans="1:12" ht="37.5" x14ac:dyDescent="0.35">
      <c r="A160" s="24">
        <v>2022</v>
      </c>
      <c r="B160" s="18" t="s">
        <v>386</v>
      </c>
      <c r="C160" s="13" t="s">
        <v>18</v>
      </c>
      <c r="D160" s="13" t="s">
        <v>18</v>
      </c>
      <c r="E160" s="37" t="str">
        <f t="shared" si="3"/>
        <v>A</v>
      </c>
      <c r="K160" s="9" t="s">
        <v>33</v>
      </c>
      <c r="L160" s="9" t="s">
        <v>393</v>
      </c>
    </row>
    <row r="161" spans="1:12" ht="37.5" x14ac:dyDescent="0.35">
      <c r="A161" s="24">
        <v>2023</v>
      </c>
      <c r="B161" s="18" t="s">
        <v>388</v>
      </c>
      <c r="C161" s="13" t="s">
        <v>18</v>
      </c>
      <c r="D161" s="13" t="s">
        <v>18</v>
      </c>
      <c r="E161" s="37" t="str">
        <f t="shared" si="3"/>
        <v>A</v>
      </c>
      <c r="K161" s="8" t="s">
        <v>33</v>
      </c>
      <c r="L161" s="8" t="s">
        <v>53</v>
      </c>
    </row>
    <row r="162" spans="1:12" ht="25" x14ac:dyDescent="0.35">
      <c r="A162" s="24">
        <v>2029</v>
      </c>
      <c r="B162" s="18" t="s">
        <v>390</v>
      </c>
      <c r="C162" s="13" t="s">
        <v>18</v>
      </c>
      <c r="D162" s="13" t="s">
        <v>18</v>
      </c>
      <c r="E162" s="37" t="str">
        <f t="shared" si="3"/>
        <v>A</v>
      </c>
      <c r="K162" s="9" t="s">
        <v>33</v>
      </c>
      <c r="L162" s="9" t="s">
        <v>396</v>
      </c>
    </row>
    <row r="163" spans="1:12" x14ac:dyDescent="0.35">
      <c r="A163" s="24">
        <v>2030</v>
      </c>
      <c r="B163" s="18" t="s">
        <v>392</v>
      </c>
      <c r="C163" s="13" t="s">
        <v>18</v>
      </c>
      <c r="D163" s="13" t="s">
        <v>18</v>
      </c>
      <c r="E163" s="37" t="str">
        <f t="shared" si="3"/>
        <v>A</v>
      </c>
      <c r="K163" s="8" t="s">
        <v>33</v>
      </c>
      <c r="L163" s="8" t="s">
        <v>399</v>
      </c>
    </row>
    <row r="164" spans="1:12" ht="39" x14ac:dyDescent="0.35">
      <c r="A164" s="14" t="s">
        <v>394</v>
      </c>
      <c r="B164" s="14" t="s">
        <v>395</v>
      </c>
      <c r="C164" s="41" t="s">
        <v>17</v>
      </c>
      <c r="D164" s="41" t="s">
        <v>17</v>
      </c>
      <c r="E164" s="41" t="s">
        <v>17</v>
      </c>
      <c r="K164" s="9" t="s">
        <v>33</v>
      </c>
      <c r="L164" s="9" t="s">
        <v>402</v>
      </c>
    </row>
    <row r="165" spans="1:12" ht="37.5" x14ac:dyDescent="0.35">
      <c r="A165" s="24">
        <v>2100</v>
      </c>
      <c r="B165" s="18" t="s">
        <v>395</v>
      </c>
      <c r="C165" s="13" t="s">
        <v>17</v>
      </c>
      <c r="D165" s="13" t="s">
        <v>17</v>
      </c>
      <c r="E165" s="37" t="str">
        <f t="shared" si="3"/>
        <v>B</v>
      </c>
      <c r="K165" s="8" t="s">
        <v>33</v>
      </c>
      <c r="L165" s="8" t="s">
        <v>404</v>
      </c>
    </row>
    <row r="166" spans="1:12" ht="26" x14ac:dyDescent="0.35">
      <c r="A166" s="14" t="s">
        <v>397</v>
      </c>
      <c r="B166" s="14" t="s">
        <v>398</v>
      </c>
      <c r="C166" s="41" t="s">
        <v>18</v>
      </c>
      <c r="D166" s="41" t="s">
        <v>18</v>
      </c>
      <c r="E166" s="41" t="str">
        <f t="shared" si="3"/>
        <v>A</v>
      </c>
      <c r="K166" s="9" t="s">
        <v>33</v>
      </c>
      <c r="L166" s="9" t="s">
        <v>406</v>
      </c>
    </row>
    <row r="167" spans="1:12" x14ac:dyDescent="0.35">
      <c r="A167" s="23" t="s">
        <v>400</v>
      </c>
      <c r="B167" s="18" t="s">
        <v>401</v>
      </c>
      <c r="C167" s="13" t="s">
        <v>18</v>
      </c>
      <c r="D167" s="13" t="s">
        <v>18</v>
      </c>
      <c r="E167" s="37" t="str">
        <f t="shared" si="3"/>
        <v>A</v>
      </c>
      <c r="K167" s="8" t="s">
        <v>33</v>
      </c>
      <c r="L167" s="8" t="s">
        <v>408</v>
      </c>
    </row>
    <row r="168" spans="1:12" x14ac:dyDescent="0.35">
      <c r="A168" s="24">
        <v>2211</v>
      </c>
      <c r="B168" s="18" t="s">
        <v>403</v>
      </c>
      <c r="C168" s="13" t="s">
        <v>18</v>
      </c>
      <c r="D168" s="13" t="s">
        <v>18</v>
      </c>
      <c r="E168" s="37" t="str">
        <f t="shared" si="3"/>
        <v>A</v>
      </c>
      <c r="K168" s="9" t="s">
        <v>33</v>
      </c>
      <c r="L168" s="9" t="s">
        <v>411</v>
      </c>
    </row>
    <row r="169" spans="1:12" x14ac:dyDescent="0.35">
      <c r="A169" s="24">
        <v>2212</v>
      </c>
      <c r="B169" s="18" t="s">
        <v>405</v>
      </c>
      <c r="C169" s="13" t="s">
        <v>17</v>
      </c>
      <c r="D169" s="13" t="s">
        <v>17</v>
      </c>
      <c r="E169" s="37" t="str">
        <f t="shared" si="3"/>
        <v>B</v>
      </c>
      <c r="K169" s="8" t="s">
        <v>33</v>
      </c>
      <c r="L169" s="8" t="s">
        <v>413</v>
      </c>
    </row>
    <row r="170" spans="1:12" ht="25" x14ac:dyDescent="0.35">
      <c r="A170" s="24">
        <v>2219</v>
      </c>
      <c r="B170" s="18" t="s">
        <v>407</v>
      </c>
      <c r="C170" s="13" t="s">
        <v>18</v>
      </c>
      <c r="D170" s="13" t="s">
        <v>18</v>
      </c>
      <c r="E170" s="37" t="str">
        <f t="shared" si="3"/>
        <v>A</v>
      </c>
      <c r="K170" s="9" t="s">
        <v>33</v>
      </c>
      <c r="L170" s="9" t="s">
        <v>415</v>
      </c>
    </row>
    <row r="171" spans="1:12" x14ac:dyDescent="0.35">
      <c r="A171" s="23" t="s">
        <v>409</v>
      </c>
      <c r="B171" s="18" t="s">
        <v>410</v>
      </c>
      <c r="C171" s="13" t="s">
        <v>17</v>
      </c>
      <c r="D171" s="13" t="s">
        <v>17</v>
      </c>
      <c r="E171" s="37" t="str">
        <f t="shared" si="3"/>
        <v>B</v>
      </c>
      <c r="K171" s="8" t="s">
        <v>33</v>
      </c>
      <c r="L171" s="8" t="s">
        <v>418</v>
      </c>
    </row>
    <row r="172" spans="1:12" x14ac:dyDescent="0.35">
      <c r="A172" s="24">
        <v>2221</v>
      </c>
      <c r="B172" s="18" t="s">
        <v>412</v>
      </c>
      <c r="C172" s="13" t="s">
        <v>17</v>
      </c>
      <c r="D172" s="13" t="s">
        <v>17</v>
      </c>
      <c r="E172" s="37" t="str">
        <f t="shared" si="3"/>
        <v>B</v>
      </c>
      <c r="K172" s="9" t="s">
        <v>33</v>
      </c>
      <c r="L172" s="9" t="s">
        <v>420</v>
      </c>
    </row>
    <row r="173" spans="1:12" x14ac:dyDescent="0.35">
      <c r="A173" s="24">
        <v>2229</v>
      </c>
      <c r="B173" s="18" t="s">
        <v>414</v>
      </c>
      <c r="C173" s="13" t="s">
        <v>17</v>
      </c>
      <c r="D173" s="13" t="s">
        <v>17</v>
      </c>
      <c r="E173" s="37" t="str">
        <f t="shared" si="3"/>
        <v>B</v>
      </c>
      <c r="K173" s="8" t="s">
        <v>33</v>
      </c>
      <c r="L173" s="8" t="s">
        <v>423</v>
      </c>
    </row>
    <row r="174" spans="1:12" ht="26" x14ac:dyDescent="0.35">
      <c r="A174" s="14" t="s">
        <v>416</v>
      </c>
      <c r="B174" s="14" t="s">
        <v>417</v>
      </c>
      <c r="C174" s="41" t="s">
        <v>18</v>
      </c>
      <c r="D174" s="41" t="s">
        <v>17</v>
      </c>
      <c r="E174" s="41" t="str">
        <f t="shared" si="3"/>
        <v>A</v>
      </c>
      <c r="K174" s="9" t="s">
        <v>33</v>
      </c>
      <c r="L174" s="9" t="s">
        <v>425</v>
      </c>
    </row>
    <row r="175" spans="1:12" x14ac:dyDescent="0.35">
      <c r="A175" s="24">
        <v>2310</v>
      </c>
      <c r="B175" s="18" t="s">
        <v>419</v>
      </c>
      <c r="C175" s="13" t="s">
        <v>18</v>
      </c>
      <c r="D175" s="13" t="s">
        <v>17</v>
      </c>
      <c r="E175" s="37" t="str">
        <f t="shared" si="3"/>
        <v>A</v>
      </c>
      <c r="K175" s="8" t="s">
        <v>33</v>
      </c>
      <c r="L175" s="8" t="s">
        <v>427</v>
      </c>
    </row>
    <row r="176" spans="1:12" ht="25" x14ac:dyDescent="0.35">
      <c r="A176" s="23" t="s">
        <v>421</v>
      </c>
      <c r="B176" s="18" t="s">
        <v>422</v>
      </c>
      <c r="C176" s="13" t="s">
        <v>17</v>
      </c>
      <c r="D176" s="13" t="s">
        <v>17</v>
      </c>
      <c r="E176" s="37" t="str">
        <f t="shared" si="3"/>
        <v>B</v>
      </c>
      <c r="K176" s="9" t="s">
        <v>33</v>
      </c>
      <c r="L176" s="9" t="s">
        <v>429</v>
      </c>
    </row>
    <row r="177" spans="1:12" x14ac:dyDescent="0.35">
      <c r="A177" s="24">
        <v>2391</v>
      </c>
      <c r="B177" s="18" t="s">
        <v>424</v>
      </c>
      <c r="C177" s="13" t="s">
        <v>17</v>
      </c>
      <c r="D177" s="13" t="s">
        <v>17</v>
      </c>
      <c r="E177" s="37" t="str">
        <f t="shared" si="3"/>
        <v>B</v>
      </c>
      <c r="K177" s="8" t="s">
        <v>33</v>
      </c>
      <c r="L177" s="8" t="s">
        <v>431</v>
      </c>
    </row>
    <row r="178" spans="1:12" ht="25" x14ac:dyDescent="0.35">
      <c r="A178" s="24">
        <v>2392</v>
      </c>
      <c r="B178" s="18" t="s">
        <v>426</v>
      </c>
      <c r="C178" s="13" t="s">
        <v>18</v>
      </c>
      <c r="D178" s="13" t="s">
        <v>17</v>
      </c>
      <c r="E178" s="37" t="str">
        <f t="shared" si="3"/>
        <v>A</v>
      </c>
      <c r="K178" s="9" t="s">
        <v>33</v>
      </c>
      <c r="L178" s="9" t="s">
        <v>433</v>
      </c>
    </row>
    <row r="179" spans="1:12" ht="25" x14ac:dyDescent="0.35">
      <c r="A179" s="24">
        <v>2393</v>
      </c>
      <c r="B179" s="18" t="s">
        <v>428</v>
      </c>
      <c r="C179" s="13" t="s">
        <v>18</v>
      </c>
      <c r="D179" s="13" t="s">
        <v>17</v>
      </c>
      <c r="E179" s="37" t="str">
        <f t="shared" si="3"/>
        <v>A</v>
      </c>
      <c r="K179" s="8" t="s">
        <v>33</v>
      </c>
      <c r="L179" s="8" t="s">
        <v>435</v>
      </c>
    </row>
    <row r="180" spans="1:12" x14ac:dyDescent="0.35">
      <c r="A180" s="24">
        <v>2394</v>
      </c>
      <c r="B180" s="18" t="s">
        <v>430</v>
      </c>
      <c r="C180" s="13" t="s">
        <v>18</v>
      </c>
      <c r="D180" s="13" t="s">
        <v>17</v>
      </c>
      <c r="E180" s="37" t="str">
        <f t="shared" si="3"/>
        <v>A</v>
      </c>
      <c r="K180" s="9" t="s">
        <v>33</v>
      </c>
      <c r="L180" s="9" t="s">
        <v>437</v>
      </c>
    </row>
    <row r="181" spans="1:12" ht="25" x14ac:dyDescent="0.35">
      <c r="A181" s="24">
        <v>2395</v>
      </c>
      <c r="B181" s="18" t="s">
        <v>432</v>
      </c>
      <c r="C181" s="13" t="s">
        <v>18</v>
      </c>
      <c r="D181" s="13" t="s">
        <v>17</v>
      </c>
      <c r="E181" s="37" t="str">
        <f t="shared" si="3"/>
        <v>A</v>
      </c>
      <c r="K181" s="8" t="s">
        <v>33</v>
      </c>
      <c r="L181" s="8" t="s">
        <v>440</v>
      </c>
    </row>
    <row r="182" spans="1:12" x14ac:dyDescent="0.35">
      <c r="A182" s="24">
        <v>2396</v>
      </c>
      <c r="B182" s="18" t="s">
        <v>434</v>
      </c>
      <c r="C182" s="13" t="s">
        <v>17</v>
      </c>
      <c r="D182" s="13" t="s">
        <v>17</v>
      </c>
      <c r="E182" s="37" t="str">
        <f t="shared" si="3"/>
        <v>B</v>
      </c>
      <c r="K182" s="9" t="s">
        <v>33</v>
      </c>
      <c r="L182" s="9" t="s">
        <v>442</v>
      </c>
    </row>
    <row r="183" spans="1:12" ht="25" x14ac:dyDescent="0.35">
      <c r="A183" s="24">
        <v>2399</v>
      </c>
      <c r="B183" s="18" t="s">
        <v>436</v>
      </c>
      <c r="C183" s="13" t="s">
        <v>18</v>
      </c>
      <c r="D183" s="13" t="s">
        <v>17</v>
      </c>
      <c r="E183" s="37" t="str">
        <f t="shared" si="3"/>
        <v>A</v>
      </c>
      <c r="K183" s="8" t="s">
        <v>33</v>
      </c>
      <c r="L183" s="8" t="s">
        <v>445</v>
      </c>
    </row>
    <row r="184" spans="1:12" ht="26" x14ac:dyDescent="0.35">
      <c r="A184" s="14" t="s">
        <v>438</v>
      </c>
      <c r="B184" s="14" t="s">
        <v>439</v>
      </c>
      <c r="C184" s="41" t="s">
        <v>18</v>
      </c>
      <c r="D184" s="41" t="s">
        <v>18</v>
      </c>
      <c r="E184" s="41" t="str">
        <f t="shared" si="3"/>
        <v>A</v>
      </c>
      <c r="K184" s="9" t="s">
        <v>33</v>
      </c>
      <c r="L184" s="9" t="s">
        <v>447</v>
      </c>
    </row>
    <row r="185" spans="1:12" x14ac:dyDescent="0.35">
      <c r="A185" s="24">
        <v>2410</v>
      </c>
      <c r="B185" s="18" t="s">
        <v>441</v>
      </c>
      <c r="C185" s="13" t="s">
        <v>18</v>
      </c>
      <c r="D185" s="13" t="s">
        <v>18</v>
      </c>
      <c r="E185" s="37" t="str">
        <f t="shared" si="3"/>
        <v>A</v>
      </c>
      <c r="K185" s="8" t="s">
        <v>33</v>
      </c>
      <c r="L185" s="8" t="s">
        <v>449</v>
      </c>
    </row>
    <row r="186" spans="1:12" ht="25" x14ac:dyDescent="0.35">
      <c r="A186" s="23" t="s">
        <v>443</v>
      </c>
      <c r="B186" s="18" t="s">
        <v>444</v>
      </c>
      <c r="C186" s="13" t="s">
        <v>18</v>
      </c>
      <c r="D186" s="13" t="s">
        <v>18</v>
      </c>
      <c r="E186" s="37" t="str">
        <f t="shared" si="3"/>
        <v>A</v>
      </c>
      <c r="K186" s="9" t="s">
        <v>33</v>
      </c>
      <c r="L186" s="9" t="s">
        <v>452</v>
      </c>
    </row>
    <row r="187" spans="1:12" x14ac:dyDescent="0.35">
      <c r="A187" s="24">
        <v>2421</v>
      </c>
      <c r="B187" s="18" t="s">
        <v>446</v>
      </c>
      <c r="C187" s="13" t="s">
        <v>18</v>
      </c>
      <c r="D187" s="13" t="s">
        <v>18</v>
      </c>
      <c r="E187" s="37" t="str">
        <f t="shared" si="3"/>
        <v>A</v>
      </c>
      <c r="K187" s="8" t="s">
        <v>33</v>
      </c>
      <c r="L187" s="8" t="s">
        <v>454</v>
      </c>
    </row>
    <row r="188" spans="1:12" ht="25" x14ac:dyDescent="0.35">
      <c r="A188" s="24">
        <v>2429</v>
      </c>
      <c r="B188" s="18" t="s">
        <v>448</v>
      </c>
      <c r="C188" s="13" t="s">
        <v>18</v>
      </c>
      <c r="D188" s="13" t="s">
        <v>18</v>
      </c>
      <c r="E188" s="37" t="str">
        <f t="shared" si="3"/>
        <v>A</v>
      </c>
      <c r="K188" s="9" t="s">
        <v>33</v>
      </c>
      <c r="L188" s="9" t="s">
        <v>456</v>
      </c>
    </row>
    <row r="189" spans="1:12" x14ac:dyDescent="0.35">
      <c r="A189" s="23" t="s">
        <v>450</v>
      </c>
      <c r="B189" s="18" t="s">
        <v>451</v>
      </c>
      <c r="C189" s="13" t="s">
        <v>18</v>
      </c>
      <c r="D189" s="13" t="s">
        <v>18</v>
      </c>
      <c r="E189" s="37" t="str">
        <f t="shared" si="3"/>
        <v>A</v>
      </c>
      <c r="K189" s="8" t="s">
        <v>33</v>
      </c>
      <c r="L189" s="8" t="s">
        <v>459</v>
      </c>
    </row>
    <row r="190" spans="1:12" x14ac:dyDescent="0.35">
      <c r="A190" s="24">
        <v>2431</v>
      </c>
      <c r="B190" s="18" t="s">
        <v>453</v>
      </c>
      <c r="C190" s="13" t="s">
        <v>18</v>
      </c>
      <c r="D190" s="13" t="s">
        <v>18</v>
      </c>
      <c r="E190" s="37" t="str">
        <f t="shared" si="3"/>
        <v>A</v>
      </c>
      <c r="K190" s="9" t="s">
        <v>33</v>
      </c>
      <c r="L190" s="9" t="s">
        <v>462</v>
      </c>
    </row>
    <row r="191" spans="1:12" x14ac:dyDescent="0.35">
      <c r="A191" s="24">
        <v>2432</v>
      </c>
      <c r="B191" s="18" t="s">
        <v>455</v>
      </c>
      <c r="C191" s="13" t="s">
        <v>18</v>
      </c>
      <c r="D191" s="13" t="s">
        <v>18</v>
      </c>
      <c r="E191" s="37" t="str">
        <f t="shared" si="3"/>
        <v>A</v>
      </c>
      <c r="K191" s="8" t="s">
        <v>33</v>
      </c>
      <c r="L191" s="8" t="s">
        <v>464</v>
      </c>
    </row>
    <row r="192" spans="1:12" ht="26" x14ac:dyDescent="0.35">
      <c r="A192" s="14" t="s">
        <v>457</v>
      </c>
      <c r="B192" s="14" t="s">
        <v>458</v>
      </c>
      <c r="C192" s="41" t="s">
        <v>18</v>
      </c>
      <c r="D192" s="41" t="s">
        <v>18</v>
      </c>
      <c r="E192" s="41" t="str">
        <f t="shared" si="3"/>
        <v>A</v>
      </c>
      <c r="K192" s="9" t="s">
        <v>33</v>
      </c>
      <c r="L192" s="9" t="s">
        <v>466</v>
      </c>
    </row>
    <row r="193" spans="1:12" ht="37.5" x14ac:dyDescent="0.35">
      <c r="A193" s="23" t="s">
        <v>460</v>
      </c>
      <c r="B193" s="18" t="s">
        <v>461</v>
      </c>
      <c r="C193" s="13" t="s">
        <v>17</v>
      </c>
      <c r="D193" s="13" t="s">
        <v>17</v>
      </c>
      <c r="E193" s="37" t="str">
        <f t="shared" si="3"/>
        <v>B</v>
      </c>
      <c r="K193" s="8" t="s">
        <v>33</v>
      </c>
      <c r="L193" s="8" t="s">
        <v>468</v>
      </c>
    </row>
    <row r="194" spans="1:12" ht="25" x14ac:dyDescent="0.35">
      <c r="A194" s="24">
        <v>2511</v>
      </c>
      <c r="B194" s="18" t="s">
        <v>463</v>
      </c>
      <c r="C194" s="13" t="s">
        <v>17</v>
      </c>
      <c r="D194" s="13" t="s">
        <v>17</v>
      </c>
      <c r="E194" s="37" t="str">
        <f t="shared" si="3"/>
        <v>B</v>
      </c>
      <c r="K194" s="9" t="s">
        <v>33</v>
      </c>
      <c r="L194" s="9" t="s">
        <v>470</v>
      </c>
    </row>
    <row r="195" spans="1:12" ht="37.5" x14ac:dyDescent="0.35">
      <c r="A195" s="24">
        <v>2512</v>
      </c>
      <c r="B195" s="18" t="s">
        <v>465</v>
      </c>
      <c r="C195" s="13" t="s">
        <v>17</v>
      </c>
      <c r="D195" s="13" t="s">
        <v>17</v>
      </c>
      <c r="E195" s="37" t="str">
        <f t="shared" si="3"/>
        <v>B</v>
      </c>
      <c r="K195" s="8" t="s">
        <v>33</v>
      </c>
      <c r="L195" s="8" t="s">
        <v>473</v>
      </c>
    </row>
    <row r="196" spans="1:12" ht="37.5" x14ac:dyDescent="0.35">
      <c r="A196" s="24">
        <v>2513</v>
      </c>
      <c r="B196" s="18" t="s">
        <v>467</v>
      </c>
      <c r="C196" s="13" t="s">
        <v>17</v>
      </c>
      <c r="D196" s="13" t="s">
        <v>17</v>
      </c>
      <c r="E196" s="37" t="str">
        <f t="shared" si="3"/>
        <v>B</v>
      </c>
      <c r="K196" s="9" t="s">
        <v>33</v>
      </c>
      <c r="L196" s="9" t="s">
        <v>475</v>
      </c>
    </row>
    <row r="197" spans="1:12" x14ac:dyDescent="0.35">
      <c r="A197" s="24">
        <v>2520</v>
      </c>
      <c r="B197" s="26" t="s">
        <v>469</v>
      </c>
      <c r="C197" s="16" t="s">
        <v>2010</v>
      </c>
      <c r="D197" s="16" t="s">
        <v>2010</v>
      </c>
      <c r="E197" s="16" t="s">
        <v>2010</v>
      </c>
      <c r="K197" s="8" t="s">
        <v>37</v>
      </c>
      <c r="L197" s="8" t="s">
        <v>477</v>
      </c>
    </row>
    <row r="198" spans="1:12" ht="37.5" x14ac:dyDescent="0.35">
      <c r="A198" s="23" t="s">
        <v>471</v>
      </c>
      <c r="B198" s="18" t="s">
        <v>472</v>
      </c>
      <c r="C198" s="13" t="s">
        <v>18</v>
      </c>
      <c r="D198" s="13" t="s">
        <v>17</v>
      </c>
      <c r="E198" s="37" t="str">
        <f t="shared" si="3"/>
        <v>A</v>
      </c>
      <c r="K198" s="9" t="s">
        <v>37</v>
      </c>
      <c r="L198" s="9" t="s">
        <v>479</v>
      </c>
    </row>
    <row r="199" spans="1:12" ht="25" x14ac:dyDescent="0.35">
      <c r="A199" s="24">
        <v>2591</v>
      </c>
      <c r="B199" s="18" t="s">
        <v>474</v>
      </c>
      <c r="C199" s="13" t="s">
        <v>17</v>
      </c>
      <c r="D199" s="13" t="s">
        <v>17</v>
      </c>
      <c r="E199" s="37" t="str">
        <f t="shared" si="3"/>
        <v>B</v>
      </c>
      <c r="K199" s="8" t="s">
        <v>37</v>
      </c>
      <c r="L199" s="8" t="s">
        <v>481</v>
      </c>
    </row>
    <row r="200" spans="1:12" ht="25" x14ac:dyDescent="0.35">
      <c r="A200" s="24">
        <v>2592</v>
      </c>
      <c r="B200" s="18" t="s">
        <v>476</v>
      </c>
      <c r="C200" s="13" t="s">
        <v>18</v>
      </c>
      <c r="D200" s="13" t="s">
        <v>17</v>
      </c>
      <c r="E200" s="37" t="str">
        <f t="shared" si="3"/>
        <v>A</v>
      </c>
      <c r="K200" s="9" t="s">
        <v>37</v>
      </c>
      <c r="L200" s="9" t="s">
        <v>484</v>
      </c>
    </row>
    <row r="201" spans="1:12" ht="25" x14ac:dyDescent="0.35">
      <c r="A201" s="24">
        <v>2593</v>
      </c>
      <c r="B201" s="18" t="s">
        <v>478</v>
      </c>
      <c r="C201" s="13" t="s">
        <v>17</v>
      </c>
      <c r="D201" s="13" t="s">
        <v>17</v>
      </c>
      <c r="E201" s="37" t="str">
        <f t="shared" si="3"/>
        <v>B</v>
      </c>
      <c r="K201" s="8" t="s">
        <v>37</v>
      </c>
      <c r="L201" s="8" t="s">
        <v>486</v>
      </c>
    </row>
    <row r="202" spans="1:12" ht="25" x14ac:dyDescent="0.35">
      <c r="A202" s="24">
        <v>2599</v>
      </c>
      <c r="B202" s="18" t="s">
        <v>480</v>
      </c>
      <c r="C202" s="13" t="s">
        <v>17</v>
      </c>
      <c r="D202" s="13" t="s">
        <v>17</v>
      </c>
      <c r="E202" s="37" t="str">
        <f t="shared" si="3"/>
        <v>B</v>
      </c>
      <c r="K202" s="9" t="s">
        <v>37</v>
      </c>
      <c r="L202" s="9" t="s">
        <v>488</v>
      </c>
    </row>
    <row r="203" spans="1:12" ht="26" x14ac:dyDescent="0.35">
      <c r="A203" s="14" t="s">
        <v>482</v>
      </c>
      <c r="B203" s="14" t="s">
        <v>483</v>
      </c>
      <c r="C203" s="41" t="s">
        <v>17</v>
      </c>
      <c r="D203" s="41" t="s">
        <v>76</v>
      </c>
      <c r="E203" s="41" t="str">
        <f t="shared" si="3"/>
        <v>B</v>
      </c>
      <c r="K203" s="8" t="s">
        <v>37</v>
      </c>
      <c r="L203" s="8" t="s">
        <v>490</v>
      </c>
    </row>
    <row r="204" spans="1:12" ht="25" x14ac:dyDescent="0.35">
      <c r="A204" s="24">
        <v>2610</v>
      </c>
      <c r="B204" s="18" t="s">
        <v>485</v>
      </c>
      <c r="C204" s="13" t="s">
        <v>17</v>
      </c>
      <c r="D204" s="13" t="s">
        <v>76</v>
      </c>
      <c r="E204" s="37" t="str">
        <f t="shared" ref="E204:E269" si="4">IF((C204=D204),IF(C204="A","A",IF(C204="B","B",IF(C204="C","C"))),IF(C204="A",IF(D204="B","A","B"),IF(C204="B",IF(D204="A","A","B"),"B")))</f>
        <v>B</v>
      </c>
      <c r="K204" s="9" t="s">
        <v>37</v>
      </c>
      <c r="L204" s="9" t="s">
        <v>492</v>
      </c>
    </row>
    <row r="205" spans="1:12" ht="25" x14ac:dyDescent="0.35">
      <c r="A205" s="24">
        <v>2620</v>
      </c>
      <c r="B205" s="18" t="s">
        <v>487</v>
      </c>
      <c r="C205" s="13" t="s">
        <v>17</v>
      </c>
      <c r="D205" s="13" t="s">
        <v>76</v>
      </c>
      <c r="E205" s="37" t="str">
        <f t="shared" si="4"/>
        <v>B</v>
      </c>
      <c r="K205" s="8" t="s">
        <v>37</v>
      </c>
      <c r="L205" s="8" t="s">
        <v>37</v>
      </c>
    </row>
    <row r="206" spans="1:12" x14ac:dyDescent="0.35">
      <c r="A206" s="24">
        <v>2630</v>
      </c>
      <c r="B206" s="18" t="s">
        <v>489</v>
      </c>
      <c r="C206" s="13" t="s">
        <v>17</v>
      </c>
      <c r="D206" s="13" t="s">
        <v>76</v>
      </c>
      <c r="E206" s="37" t="str">
        <f t="shared" si="4"/>
        <v>B</v>
      </c>
      <c r="K206" s="9" t="s">
        <v>37</v>
      </c>
      <c r="L206" s="9" t="s">
        <v>94</v>
      </c>
    </row>
    <row r="207" spans="1:12" ht="25" x14ac:dyDescent="0.35">
      <c r="A207" s="24">
        <v>2640</v>
      </c>
      <c r="B207" s="18" t="s">
        <v>491</v>
      </c>
      <c r="C207" s="13" t="s">
        <v>17</v>
      </c>
      <c r="D207" s="13" t="s">
        <v>76</v>
      </c>
      <c r="E207" s="37" t="str">
        <f t="shared" si="4"/>
        <v>B</v>
      </c>
      <c r="K207" s="8" t="s">
        <v>37</v>
      </c>
      <c r="L207" s="8" t="s">
        <v>497</v>
      </c>
    </row>
    <row r="208" spans="1:12" ht="25" x14ac:dyDescent="0.35">
      <c r="A208" s="23" t="s">
        <v>493</v>
      </c>
      <c r="B208" s="18" t="s">
        <v>494</v>
      </c>
      <c r="C208" s="13" t="s">
        <v>76</v>
      </c>
      <c r="D208" s="13" t="s">
        <v>17</v>
      </c>
      <c r="E208" s="37" t="str">
        <f t="shared" si="4"/>
        <v>B</v>
      </c>
      <c r="K208" s="9" t="s">
        <v>37</v>
      </c>
      <c r="L208" s="9" t="s">
        <v>499</v>
      </c>
    </row>
    <row r="209" spans="1:12" ht="25" x14ac:dyDescent="0.35">
      <c r="A209" s="24">
        <v>2651</v>
      </c>
      <c r="B209" s="18" t="s">
        <v>495</v>
      </c>
      <c r="C209" s="13" t="s">
        <v>17</v>
      </c>
      <c r="D209" s="13" t="s">
        <v>17</v>
      </c>
      <c r="E209" s="37" t="str">
        <f t="shared" si="4"/>
        <v>B</v>
      </c>
      <c r="K209" s="8" t="s">
        <v>37</v>
      </c>
      <c r="L209" s="8" t="s">
        <v>41</v>
      </c>
    </row>
    <row r="210" spans="1:12" x14ac:dyDescent="0.35">
      <c r="A210" s="24">
        <v>2652</v>
      </c>
      <c r="B210" s="18" t="s">
        <v>496</v>
      </c>
      <c r="C210" s="13" t="s">
        <v>17</v>
      </c>
      <c r="D210" s="13" t="s">
        <v>17</v>
      </c>
      <c r="E210" s="37" t="str">
        <f t="shared" si="4"/>
        <v>B</v>
      </c>
      <c r="K210" s="9" t="s">
        <v>37</v>
      </c>
      <c r="L210" s="9" t="s">
        <v>502</v>
      </c>
    </row>
    <row r="211" spans="1:12" ht="25" x14ac:dyDescent="0.35">
      <c r="A211" s="24">
        <v>2660</v>
      </c>
      <c r="B211" s="18" t="s">
        <v>498</v>
      </c>
      <c r="C211" s="13" t="s">
        <v>17</v>
      </c>
      <c r="D211" s="13" t="s">
        <v>76</v>
      </c>
      <c r="E211" s="37" t="str">
        <f t="shared" si="4"/>
        <v>B</v>
      </c>
      <c r="K211" s="8" t="s">
        <v>37</v>
      </c>
      <c r="L211" s="8" t="s">
        <v>505</v>
      </c>
    </row>
    <row r="212" spans="1:12" ht="25" x14ac:dyDescent="0.35">
      <c r="A212" s="24">
        <v>2670</v>
      </c>
      <c r="B212" s="18" t="s">
        <v>500</v>
      </c>
      <c r="C212" s="13" t="s">
        <v>76</v>
      </c>
      <c r="D212" s="13" t="s">
        <v>76</v>
      </c>
      <c r="E212" s="37" t="str">
        <f t="shared" si="4"/>
        <v>C</v>
      </c>
      <c r="K212" s="9" t="s">
        <v>37</v>
      </c>
      <c r="L212" s="9" t="s">
        <v>508</v>
      </c>
    </row>
    <row r="213" spans="1:12" ht="25" x14ac:dyDescent="0.35">
      <c r="A213" s="24">
        <v>2680</v>
      </c>
      <c r="B213" s="18" t="s">
        <v>501</v>
      </c>
      <c r="C213" s="13" t="s">
        <v>17</v>
      </c>
      <c r="D213" s="13" t="s">
        <v>76</v>
      </c>
      <c r="E213" s="37" t="str">
        <f t="shared" si="4"/>
        <v>B</v>
      </c>
      <c r="K213" s="8" t="s">
        <v>37</v>
      </c>
      <c r="L213" s="8" t="s">
        <v>510</v>
      </c>
    </row>
    <row r="214" spans="1:12" x14ac:dyDescent="0.35">
      <c r="A214" s="14" t="s">
        <v>503</v>
      </c>
      <c r="B214" s="14" t="s">
        <v>504</v>
      </c>
      <c r="C214" s="41" t="s">
        <v>18</v>
      </c>
      <c r="D214" s="41" t="s">
        <v>18</v>
      </c>
      <c r="E214" s="41" t="str">
        <f t="shared" si="4"/>
        <v>A</v>
      </c>
      <c r="K214" s="9" t="s">
        <v>37</v>
      </c>
      <c r="L214" s="9" t="s">
        <v>512</v>
      </c>
    </row>
    <row r="215" spans="1:12" ht="37.5" x14ac:dyDescent="0.35">
      <c r="A215" s="23" t="s">
        <v>506</v>
      </c>
      <c r="B215" s="18" t="s">
        <v>507</v>
      </c>
      <c r="C215" s="13" t="s">
        <v>17</v>
      </c>
      <c r="D215" s="13" t="s">
        <v>17</v>
      </c>
      <c r="E215" s="37" t="str">
        <f t="shared" si="4"/>
        <v>B</v>
      </c>
      <c r="K215" s="8" t="s">
        <v>37</v>
      </c>
      <c r="L215" s="8" t="s">
        <v>514</v>
      </c>
    </row>
    <row r="216" spans="1:12" ht="25" x14ac:dyDescent="0.35">
      <c r="A216" s="24">
        <v>2711</v>
      </c>
      <c r="B216" s="18" t="s">
        <v>509</v>
      </c>
      <c r="C216" s="13" t="s">
        <v>17</v>
      </c>
      <c r="D216" s="13" t="s">
        <v>17</v>
      </c>
      <c r="E216" s="37" t="str">
        <f t="shared" si="4"/>
        <v>B</v>
      </c>
      <c r="K216" s="9" t="s">
        <v>37</v>
      </c>
      <c r="L216" s="9" t="s">
        <v>517</v>
      </c>
    </row>
    <row r="217" spans="1:12" ht="25" x14ac:dyDescent="0.35">
      <c r="A217" s="24">
        <v>2712</v>
      </c>
      <c r="B217" s="18" t="s">
        <v>511</v>
      </c>
      <c r="C217" s="13" t="s">
        <v>17</v>
      </c>
      <c r="D217" s="13" t="s">
        <v>17</v>
      </c>
      <c r="E217" s="37" t="str">
        <f t="shared" si="4"/>
        <v>B</v>
      </c>
      <c r="K217" s="8" t="s">
        <v>37</v>
      </c>
      <c r="L217" s="8" t="s">
        <v>519</v>
      </c>
    </row>
    <row r="218" spans="1:12" ht="25" x14ac:dyDescent="0.35">
      <c r="A218" s="24">
        <v>2720</v>
      </c>
      <c r="B218" s="18" t="s">
        <v>513</v>
      </c>
      <c r="C218" s="13" t="s">
        <v>18</v>
      </c>
      <c r="D218" s="13" t="s">
        <v>18</v>
      </c>
      <c r="E218" s="37" t="str">
        <f t="shared" si="4"/>
        <v>A</v>
      </c>
      <c r="K218" s="9" t="s">
        <v>37</v>
      </c>
      <c r="L218" s="9" t="s">
        <v>521</v>
      </c>
    </row>
    <row r="219" spans="1:12" ht="25" x14ac:dyDescent="0.35">
      <c r="A219" s="23" t="s">
        <v>515</v>
      </c>
      <c r="B219" s="18" t="s">
        <v>516</v>
      </c>
      <c r="C219" s="13" t="s">
        <v>17</v>
      </c>
      <c r="D219" s="13" t="s">
        <v>17</v>
      </c>
      <c r="E219" s="37" t="str">
        <f t="shared" si="4"/>
        <v>B</v>
      </c>
      <c r="K219" s="8" t="s">
        <v>37</v>
      </c>
      <c r="L219" s="8" t="s">
        <v>523</v>
      </c>
    </row>
    <row r="220" spans="1:12" ht="25" x14ac:dyDescent="0.35">
      <c r="A220" s="24">
        <v>2731</v>
      </c>
      <c r="B220" s="18" t="s">
        <v>518</v>
      </c>
      <c r="C220" s="13" t="s">
        <v>17</v>
      </c>
      <c r="D220" s="13" t="s">
        <v>17</v>
      </c>
      <c r="E220" s="37" t="str">
        <f t="shared" si="4"/>
        <v>B</v>
      </c>
      <c r="K220" s="9" t="s">
        <v>37</v>
      </c>
      <c r="L220" s="9" t="s">
        <v>525</v>
      </c>
    </row>
    <row r="221" spans="1:12" x14ac:dyDescent="0.35">
      <c r="A221" s="24">
        <v>2732</v>
      </c>
      <c r="B221" s="18" t="s">
        <v>520</v>
      </c>
      <c r="C221" s="13" t="s">
        <v>17</v>
      </c>
      <c r="D221" s="13" t="s">
        <v>17</v>
      </c>
      <c r="E221" s="37" t="str">
        <f t="shared" si="4"/>
        <v>B</v>
      </c>
      <c r="K221" s="8" t="s">
        <v>37</v>
      </c>
      <c r="L221" s="8" t="s">
        <v>527</v>
      </c>
    </row>
    <row r="222" spans="1:12" ht="25" x14ac:dyDescent="0.35">
      <c r="A222" s="24">
        <v>2740</v>
      </c>
      <c r="B222" s="18" t="s">
        <v>522</v>
      </c>
      <c r="C222" s="13" t="s">
        <v>17</v>
      </c>
      <c r="D222" s="13" t="s">
        <v>17</v>
      </c>
      <c r="E222" s="37" t="str">
        <f t="shared" si="4"/>
        <v>B</v>
      </c>
      <c r="K222" s="9" t="s">
        <v>37</v>
      </c>
      <c r="L222" s="9" t="s">
        <v>530</v>
      </c>
    </row>
    <row r="223" spans="1:12" x14ac:dyDescent="0.35">
      <c r="A223" s="24">
        <v>2750</v>
      </c>
      <c r="B223" s="18" t="s">
        <v>524</v>
      </c>
      <c r="C223" s="13" t="s">
        <v>17</v>
      </c>
      <c r="D223" s="13" t="s">
        <v>17</v>
      </c>
      <c r="E223" s="37" t="str">
        <f t="shared" si="4"/>
        <v>B</v>
      </c>
      <c r="K223" s="8" t="s">
        <v>37</v>
      </c>
      <c r="L223" s="8" t="s">
        <v>533</v>
      </c>
    </row>
    <row r="224" spans="1:12" ht="25" x14ac:dyDescent="0.35">
      <c r="A224" s="24">
        <v>2790</v>
      </c>
      <c r="B224" s="18" t="s">
        <v>526</v>
      </c>
      <c r="C224" s="13" t="s">
        <v>17</v>
      </c>
      <c r="D224" s="13" t="s">
        <v>17</v>
      </c>
      <c r="E224" s="37" t="str">
        <f t="shared" si="4"/>
        <v>B</v>
      </c>
      <c r="K224" s="9" t="s">
        <v>37</v>
      </c>
      <c r="L224" s="9" t="s">
        <v>535</v>
      </c>
    </row>
    <row r="225" spans="1:12" x14ac:dyDescent="0.35">
      <c r="A225" s="14" t="s">
        <v>528</v>
      </c>
      <c r="B225" s="14" t="s">
        <v>529</v>
      </c>
      <c r="C225" s="41" t="s">
        <v>17</v>
      </c>
      <c r="D225" s="41" t="s">
        <v>17</v>
      </c>
      <c r="E225" s="41" t="str">
        <f t="shared" si="4"/>
        <v>B</v>
      </c>
      <c r="K225" s="8" t="s">
        <v>37</v>
      </c>
      <c r="L225" s="8" t="s">
        <v>537</v>
      </c>
    </row>
    <row r="226" spans="1:12" ht="25" x14ac:dyDescent="0.35">
      <c r="A226" s="23" t="s">
        <v>531</v>
      </c>
      <c r="B226" s="18" t="s">
        <v>532</v>
      </c>
      <c r="C226" s="13" t="s">
        <v>17</v>
      </c>
      <c r="D226" s="13" t="s">
        <v>17</v>
      </c>
      <c r="E226" s="37" t="str">
        <f t="shared" si="4"/>
        <v>B</v>
      </c>
      <c r="K226" s="9" t="s">
        <v>37</v>
      </c>
      <c r="L226" s="9" t="s">
        <v>539</v>
      </c>
    </row>
    <row r="227" spans="1:12" ht="25" x14ac:dyDescent="0.35">
      <c r="A227" s="24">
        <v>2811</v>
      </c>
      <c r="B227" s="18" t="s">
        <v>534</v>
      </c>
      <c r="C227" s="13" t="s">
        <v>17</v>
      </c>
      <c r="D227" s="13" t="s">
        <v>17</v>
      </c>
      <c r="E227" s="37" t="str">
        <f t="shared" si="4"/>
        <v>B</v>
      </c>
      <c r="K227" s="8" t="s">
        <v>37</v>
      </c>
      <c r="L227" s="8" t="s">
        <v>541</v>
      </c>
    </row>
    <row r="228" spans="1:12" ht="25" x14ac:dyDescent="0.35">
      <c r="A228" s="24">
        <v>2812</v>
      </c>
      <c r="B228" s="18" t="s">
        <v>536</v>
      </c>
      <c r="C228" s="13" t="s">
        <v>17</v>
      </c>
      <c r="D228" s="13" t="s">
        <v>17</v>
      </c>
      <c r="E228" s="37" t="str">
        <f t="shared" si="4"/>
        <v>B</v>
      </c>
      <c r="K228" s="9" t="s">
        <v>37</v>
      </c>
      <c r="L228" s="9" t="s">
        <v>543</v>
      </c>
    </row>
    <row r="229" spans="1:12" ht="25" x14ac:dyDescent="0.35">
      <c r="A229" s="24">
        <v>2813</v>
      </c>
      <c r="B229" s="18" t="s">
        <v>538</v>
      </c>
      <c r="C229" s="13" t="s">
        <v>17</v>
      </c>
      <c r="D229" s="13" t="s">
        <v>17</v>
      </c>
      <c r="E229" s="37" t="str">
        <f t="shared" si="4"/>
        <v>B</v>
      </c>
      <c r="K229" s="8" t="s">
        <v>37</v>
      </c>
      <c r="L229" s="8" t="s">
        <v>545</v>
      </c>
    </row>
    <row r="230" spans="1:12" ht="25" x14ac:dyDescent="0.35">
      <c r="A230" s="24">
        <v>2814</v>
      </c>
      <c r="B230" s="18" t="s">
        <v>540</v>
      </c>
      <c r="C230" s="13" t="s">
        <v>17</v>
      </c>
      <c r="D230" s="13" t="s">
        <v>17</v>
      </c>
      <c r="E230" s="37" t="str">
        <f t="shared" si="4"/>
        <v>B</v>
      </c>
      <c r="K230" s="9" t="s">
        <v>37</v>
      </c>
      <c r="L230" s="9" t="s">
        <v>547</v>
      </c>
    </row>
    <row r="231" spans="1:12" ht="25" x14ac:dyDescent="0.35">
      <c r="A231" s="24">
        <v>2815</v>
      </c>
      <c r="B231" s="18" t="s">
        <v>542</v>
      </c>
      <c r="C231" s="13" t="s">
        <v>17</v>
      </c>
      <c r="D231" s="13" t="s">
        <v>17</v>
      </c>
      <c r="E231" s="37" t="str">
        <f t="shared" si="4"/>
        <v>B</v>
      </c>
      <c r="K231" s="8" t="s">
        <v>37</v>
      </c>
      <c r="L231" s="8" t="s">
        <v>549</v>
      </c>
    </row>
    <row r="232" spans="1:12" ht="25" x14ac:dyDescent="0.35">
      <c r="A232" s="24">
        <v>2816</v>
      </c>
      <c r="B232" s="18" t="s">
        <v>544</v>
      </c>
      <c r="C232" s="13" t="s">
        <v>17</v>
      </c>
      <c r="D232" s="13" t="s">
        <v>17</v>
      </c>
      <c r="E232" s="37" t="str">
        <f t="shared" si="4"/>
        <v>B</v>
      </c>
      <c r="K232" s="9" t="s">
        <v>37</v>
      </c>
      <c r="L232" s="9" t="s">
        <v>551</v>
      </c>
    </row>
    <row r="233" spans="1:12" ht="25" x14ac:dyDescent="0.35">
      <c r="A233" s="24">
        <v>2817</v>
      </c>
      <c r="B233" s="18" t="s">
        <v>546</v>
      </c>
      <c r="C233" s="13" t="s">
        <v>17</v>
      </c>
      <c r="D233" s="13" t="s">
        <v>17</v>
      </c>
      <c r="E233" s="37" t="str">
        <f t="shared" si="4"/>
        <v>B</v>
      </c>
      <c r="K233" s="8" t="s">
        <v>37</v>
      </c>
      <c r="L233" s="8" t="s">
        <v>554</v>
      </c>
    </row>
    <row r="234" spans="1:12" ht="25" x14ac:dyDescent="0.35">
      <c r="A234" s="24">
        <v>2818</v>
      </c>
      <c r="B234" s="18" t="s">
        <v>548</v>
      </c>
      <c r="C234" s="13" t="s">
        <v>17</v>
      </c>
      <c r="D234" s="13" t="s">
        <v>17</v>
      </c>
      <c r="E234" s="37" t="str">
        <f t="shared" si="4"/>
        <v>B</v>
      </c>
      <c r="K234" s="9" t="s">
        <v>37</v>
      </c>
      <c r="L234" s="9" t="s">
        <v>556</v>
      </c>
    </row>
    <row r="235" spans="1:12" ht="25" x14ac:dyDescent="0.35">
      <c r="A235" s="24">
        <v>2819</v>
      </c>
      <c r="B235" s="18" t="s">
        <v>550</v>
      </c>
      <c r="C235" s="13" t="s">
        <v>17</v>
      </c>
      <c r="D235" s="13" t="s">
        <v>17</v>
      </c>
      <c r="E235" s="37" t="str">
        <f t="shared" si="4"/>
        <v>B</v>
      </c>
      <c r="K235" s="8" t="s">
        <v>37</v>
      </c>
      <c r="L235" s="8" t="s">
        <v>558</v>
      </c>
    </row>
    <row r="236" spans="1:12" ht="25" x14ac:dyDescent="0.35">
      <c r="A236" s="23" t="s">
        <v>552</v>
      </c>
      <c r="B236" s="18" t="s">
        <v>553</v>
      </c>
      <c r="C236" s="13" t="s">
        <v>17</v>
      </c>
      <c r="D236" s="13" t="s">
        <v>17</v>
      </c>
      <c r="E236" s="37" t="str">
        <f t="shared" si="4"/>
        <v>B</v>
      </c>
      <c r="K236" s="9" t="s">
        <v>37</v>
      </c>
      <c r="L236" s="9" t="s">
        <v>560</v>
      </c>
    </row>
    <row r="237" spans="1:12" ht="25" x14ac:dyDescent="0.35">
      <c r="A237" s="24">
        <v>2821</v>
      </c>
      <c r="B237" s="18" t="s">
        <v>555</v>
      </c>
      <c r="C237" s="13" t="s">
        <v>17</v>
      </c>
      <c r="D237" s="13" t="s">
        <v>17</v>
      </c>
      <c r="E237" s="37" t="str">
        <f t="shared" si="4"/>
        <v>B</v>
      </c>
      <c r="K237" s="8" t="s">
        <v>37</v>
      </c>
      <c r="L237" s="8" t="s">
        <v>562</v>
      </c>
    </row>
    <row r="238" spans="1:12" ht="25" x14ac:dyDescent="0.35">
      <c r="A238" s="24">
        <v>2822</v>
      </c>
      <c r="B238" s="18" t="s">
        <v>557</v>
      </c>
      <c r="C238" s="13" t="s">
        <v>17</v>
      </c>
      <c r="D238" s="13" t="s">
        <v>17</v>
      </c>
      <c r="E238" s="37" t="str">
        <f t="shared" si="4"/>
        <v>B</v>
      </c>
      <c r="K238" s="9" t="s">
        <v>37</v>
      </c>
      <c r="L238" s="9" t="s">
        <v>564</v>
      </c>
    </row>
    <row r="239" spans="1:12" x14ac:dyDescent="0.35">
      <c r="A239" s="24">
        <v>2823</v>
      </c>
      <c r="B239" s="18" t="s">
        <v>559</v>
      </c>
      <c r="C239" s="13" t="s">
        <v>17</v>
      </c>
      <c r="D239" s="13" t="s">
        <v>17</v>
      </c>
      <c r="E239" s="37" t="str">
        <f t="shared" si="4"/>
        <v>B</v>
      </c>
      <c r="K239" s="8" t="s">
        <v>37</v>
      </c>
      <c r="L239" s="8" t="s">
        <v>566</v>
      </c>
    </row>
    <row r="240" spans="1:12" ht="25" x14ac:dyDescent="0.35">
      <c r="A240" s="24">
        <v>2824</v>
      </c>
      <c r="B240" s="18" t="s">
        <v>561</v>
      </c>
      <c r="C240" s="13" t="s">
        <v>17</v>
      </c>
      <c r="D240" s="13" t="s">
        <v>17</v>
      </c>
      <c r="E240" s="37" t="str">
        <f t="shared" si="4"/>
        <v>B</v>
      </c>
      <c r="K240" s="9" t="s">
        <v>37</v>
      </c>
      <c r="L240" s="9" t="s">
        <v>568</v>
      </c>
    </row>
    <row r="241" spans="1:12" ht="25" x14ac:dyDescent="0.35">
      <c r="A241" s="24">
        <v>2825</v>
      </c>
      <c r="B241" s="18" t="s">
        <v>563</v>
      </c>
      <c r="C241" s="13" t="s">
        <v>17</v>
      </c>
      <c r="D241" s="13" t="s">
        <v>17</v>
      </c>
      <c r="E241" s="37" t="str">
        <f t="shared" si="4"/>
        <v>B</v>
      </c>
      <c r="K241" s="8" t="s">
        <v>37</v>
      </c>
      <c r="L241" s="8" t="s">
        <v>571</v>
      </c>
    </row>
    <row r="242" spans="1:12" ht="37.5" x14ac:dyDescent="0.35">
      <c r="A242" s="24">
        <v>2826</v>
      </c>
      <c r="B242" s="18" t="s">
        <v>565</v>
      </c>
      <c r="C242" s="13" t="s">
        <v>17</v>
      </c>
      <c r="D242" s="13" t="s">
        <v>17</v>
      </c>
      <c r="E242" s="37" t="str">
        <f t="shared" si="4"/>
        <v>B</v>
      </c>
      <c r="K242" s="9" t="s">
        <v>37</v>
      </c>
      <c r="L242" s="9" t="s">
        <v>181</v>
      </c>
    </row>
    <row r="243" spans="1:12" ht="25" x14ac:dyDescent="0.35">
      <c r="A243" s="24">
        <v>2829</v>
      </c>
      <c r="B243" s="18" t="s">
        <v>567</v>
      </c>
      <c r="C243" s="13" t="s">
        <v>17</v>
      </c>
      <c r="D243" s="13" t="s">
        <v>17</v>
      </c>
      <c r="E243" s="37" t="str">
        <f t="shared" si="4"/>
        <v>B</v>
      </c>
      <c r="K243" s="8" t="s">
        <v>37</v>
      </c>
      <c r="L243" s="8" t="s">
        <v>574</v>
      </c>
    </row>
    <row r="244" spans="1:12" ht="26" x14ac:dyDescent="0.35">
      <c r="A244" s="14" t="s">
        <v>569</v>
      </c>
      <c r="B244" s="14" t="s">
        <v>570</v>
      </c>
      <c r="C244" s="41" t="s">
        <v>17</v>
      </c>
      <c r="D244" s="41" t="s">
        <v>17</v>
      </c>
      <c r="E244" s="41" t="str">
        <f t="shared" si="4"/>
        <v>B</v>
      </c>
      <c r="K244" s="9" t="s">
        <v>37</v>
      </c>
      <c r="L244" s="9" t="s">
        <v>576</v>
      </c>
    </row>
    <row r="245" spans="1:12" ht="25" x14ac:dyDescent="0.35">
      <c r="A245" s="24">
        <v>2910</v>
      </c>
      <c r="B245" s="18" t="s">
        <v>572</v>
      </c>
      <c r="C245" s="13" t="s">
        <v>17</v>
      </c>
      <c r="D245" s="13" t="s">
        <v>17</v>
      </c>
      <c r="E245" s="37" t="str">
        <f t="shared" si="4"/>
        <v>B</v>
      </c>
      <c r="K245" s="8" t="s">
        <v>37</v>
      </c>
      <c r="L245" s="8" t="s">
        <v>579</v>
      </c>
    </row>
    <row r="246" spans="1:12" ht="37.5" x14ac:dyDescent="0.35">
      <c r="A246" s="24">
        <v>2920</v>
      </c>
      <c r="B246" s="18" t="s">
        <v>573</v>
      </c>
      <c r="C246" s="13" t="s">
        <v>17</v>
      </c>
      <c r="D246" s="13" t="s">
        <v>17</v>
      </c>
      <c r="E246" s="37" t="str">
        <f t="shared" si="4"/>
        <v>B</v>
      </c>
      <c r="K246" s="9" t="s">
        <v>37</v>
      </c>
      <c r="L246" s="9" t="s">
        <v>582</v>
      </c>
    </row>
    <row r="247" spans="1:12" ht="25" x14ac:dyDescent="0.35">
      <c r="A247" s="24">
        <v>2930</v>
      </c>
      <c r="B247" s="18" t="s">
        <v>575</v>
      </c>
      <c r="C247" s="13" t="s">
        <v>17</v>
      </c>
      <c r="D247" s="13" t="s">
        <v>17</v>
      </c>
      <c r="E247" s="37" t="str">
        <f t="shared" si="4"/>
        <v>B</v>
      </c>
      <c r="K247" s="8" t="s">
        <v>37</v>
      </c>
      <c r="L247" s="8" t="s">
        <v>584</v>
      </c>
    </row>
    <row r="248" spans="1:12" ht="26" x14ac:dyDescent="0.35">
      <c r="A248" s="14" t="s">
        <v>577</v>
      </c>
      <c r="B248" s="14" t="s">
        <v>578</v>
      </c>
      <c r="C248" s="41" t="s">
        <v>17</v>
      </c>
      <c r="D248" s="41" t="s">
        <v>17</v>
      </c>
      <c r="E248" s="41" t="str">
        <f t="shared" si="4"/>
        <v>B</v>
      </c>
      <c r="K248" s="9" t="s">
        <v>37</v>
      </c>
      <c r="L248" s="9" t="s">
        <v>586</v>
      </c>
    </row>
    <row r="249" spans="1:12" ht="25" x14ac:dyDescent="0.35">
      <c r="A249" s="23" t="s">
        <v>580</v>
      </c>
      <c r="B249" s="18" t="s">
        <v>581</v>
      </c>
      <c r="C249" s="13" t="s">
        <v>17</v>
      </c>
      <c r="D249" s="13" t="s">
        <v>18</v>
      </c>
      <c r="E249" s="37" t="str">
        <f t="shared" si="4"/>
        <v>A</v>
      </c>
      <c r="K249" s="8" t="s">
        <v>37</v>
      </c>
      <c r="L249" s="8" t="s">
        <v>588</v>
      </c>
    </row>
    <row r="250" spans="1:12" ht="25" x14ac:dyDescent="0.35">
      <c r="A250" s="24">
        <v>3011</v>
      </c>
      <c r="B250" s="18" t="s">
        <v>583</v>
      </c>
      <c r="C250" s="13" t="s">
        <v>17</v>
      </c>
      <c r="D250" s="13" t="s">
        <v>18</v>
      </c>
      <c r="E250" s="37" t="str">
        <f t="shared" si="4"/>
        <v>A</v>
      </c>
      <c r="K250" s="9" t="s">
        <v>37</v>
      </c>
      <c r="L250" s="9" t="s">
        <v>590</v>
      </c>
    </row>
    <row r="251" spans="1:12" ht="25" x14ac:dyDescent="0.35">
      <c r="A251" s="24">
        <v>3012</v>
      </c>
      <c r="B251" s="18" t="s">
        <v>585</v>
      </c>
      <c r="C251" s="13" t="s">
        <v>17</v>
      </c>
      <c r="D251" s="13" t="s">
        <v>17</v>
      </c>
      <c r="E251" s="37" t="str">
        <f t="shared" si="4"/>
        <v>B</v>
      </c>
      <c r="K251" s="8" t="s">
        <v>37</v>
      </c>
      <c r="L251" s="8" t="s">
        <v>592</v>
      </c>
    </row>
    <row r="252" spans="1:12" ht="25" x14ac:dyDescent="0.35">
      <c r="A252" s="24">
        <v>3020</v>
      </c>
      <c r="B252" s="18" t="s">
        <v>587</v>
      </c>
      <c r="C252" s="13" t="s">
        <v>17</v>
      </c>
      <c r="D252" s="13" t="s">
        <v>18</v>
      </c>
      <c r="E252" s="37" t="str">
        <f t="shared" si="4"/>
        <v>A</v>
      </c>
      <c r="K252" s="9" t="s">
        <v>37</v>
      </c>
      <c r="L252" s="9" t="s">
        <v>595</v>
      </c>
    </row>
    <row r="253" spans="1:12" ht="25" x14ac:dyDescent="0.35">
      <c r="A253" s="24">
        <v>3030</v>
      </c>
      <c r="B253" s="18" t="s">
        <v>589</v>
      </c>
      <c r="C253" s="13" t="s">
        <v>17</v>
      </c>
      <c r="D253" s="13" t="s">
        <v>18</v>
      </c>
      <c r="E253" s="37" t="str">
        <f t="shared" si="4"/>
        <v>A</v>
      </c>
      <c r="K253" s="8" t="s">
        <v>37</v>
      </c>
      <c r="L253" s="8" t="s">
        <v>597</v>
      </c>
    </row>
    <row r="254" spans="1:12" x14ac:dyDescent="0.35">
      <c r="A254" s="24">
        <v>3040</v>
      </c>
      <c r="B254" s="18" t="s">
        <v>591</v>
      </c>
      <c r="C254" s="16" t="s">
        <v>2010</v>
      </c>
      <c r="D254" s="16" t="s">
        <v>2010</v>
      </c>
      <c r="E254" s="16" t="s">
        <v>2010</v>
      </c>
      <c r="K254" s="9" t="s">
        <v>37</v>
      </c>
      <c r="L254" s="9" t="s">
        <v>599</v>
      </c>
    </row>
    <row r="255" spans="1:12" ht="25" x14ac:dyDescent="0.35">
      <c r="A255" s="23" t="s">
        <v>593</v>
      </c>
      <c r="B255" s="18" t="s">
        <v>594</v>
      </c>
      <c r="C255" s="13" t="s">
        <v>17</v>
      </c>
      <c r="D255" s="13" t="s">
        <v>17</v>
      </c>
      <c r="E255" s="37" t="str">
        <f t="shared" si="4"/>
        <v>B</v>
      </c>
      <c r="K255" s="8" t="s">
        <v>37</v>
      </c>
      <c r="L255" s="8" t="s">
        <v>600</v>
      </c>
    </row>
    <row r="256" spans="1:12" x14ac:dyDescent="0.35">
      <c r="A256" s="24">
        <v>3091</v>
      </c>
      <c r="B256" s="18" t="s">
        <v>596</v>
      </c>
      <c r="C256" s="13" t="s">
        <v>17</v>
      </c>
      <c r="D256" s="13" t="s">
        <v>17</v>
      </c>
      <c r="E256" s="37" t="str">
        <f t="shared" si="4"/>
        <v>B</v>
      </c>
      <c r="K256" s="9" t="s">
        <v>37</v>
      </c>
      <c r="L256" s="9" t="s">
        <v>603</v>
      </c>
    </row>
    <row r="257" spans="1:12" ht="25" x14ac:dyDescent="0.35">
      <c r="A257" s="24">
        <v>3092</v>
      </c>
      <c r="B257" s="18" t="s">
        <v>598</v>
      </c>
      <c r="C257" s="13" t="s">
        <v>76</v>
      </c>
      <c r="D257" s="13" t="s">
        <v>76</v>
      </c>
      <c r="E257" s="37" t="str">
        <f t="shared" si="4"/>
        <v>C</v>
      </c>
      <c r="K257" s="8" t="s">
        <v>37</v>
      </c>
      <c r="L257" s="8" t="s">
        <v>605</v>
      </c>
    </row>
    <row r="258" spans="1:12" ht="25" x14ac:dyDescent="0.35">
      <c r="A258" s="24">
        <v>3099</v>
      </c>
      <c r="B258" s="18" t="s">
        <v>594</v>
      </c>
      <c r="C258" s="13" t="s">
        <v>17</v>
      </c>
      <c r="D258" s="13" t="s">
        <v>17</v>
      </c>
      <c r="E258" s="37" t="str">
        <f t="shared" si="4"/>
        <v>B</v>
      </c>
      <c r="K258" s="9" t="s">
        <v>37</v>
      </c>
      <c r="L258" s="9" t="s">
        <v>607</v>
      </c>
    </row>
    <row r="259" spans="1:12" ht="26" x14ac:dyDescent="0.35">
      <c r="A259" s="14" t="s">
        <v>601</v>
      </c>
      <c r="B259" s="14" t="s">
        <v>602</v>
      </c>
      <c r="C259" s="41" t="s">
        <v>17</v>
      </c>
      <c r="D259" s="41" t="s">
        <v>17</v>
      </c>
      <c r="E259" s="41" t="str">
        <f t="shared" si="4"/>
        <v>B</v>
      </c>
      <c r="K259" s="8" t="s">
        <v>37</v>
      </c>
      <c r="L259" s="8" t="s">
        <v>610</v>
      </c>
    </row>
    <row r="260" spans="1:12" x14ac:dyDescent="0.35">
      <c r="A260" s="24">
        <v>3110</v>
      </c>
      <c r="B260" s="18" t="s">
        <v>604</v>
      </c>
      <c r="C260" s="13" t="s">
        <v>17</v>
      </c>
      <c r="D260" s="13" t="s">
        <v>17</v>
      </c>
      <c r="E260" s="37" t="str">
        <f t="shared" si="4"/>
        <v>B</v>
      </c>
      <c r="K260" s="9" t="s">
        <v>37</v>
      </c>
      <c r="L260" s="9" t="s">
        <v>612</v>
      </c>
    </row>
    <row r="261" spans="1:12" x14ac:dyDescent="0.35">
      <c r="A261" s="24">
        <v>3120</v>
      </c>
      <c r="B261" s="18" t="s">
        <v>606</v>
      </c>
      <c r="C261" s="13" t="s">
        <v>17</v>
      </c>
      <c r="D261" s="13" t="s">
        <v>17</v>
      </c>
      <c r="E261" s="37" t="str">
        <f t="shared" si="4"/>
        <v>B</v>
      </c>
      <c r="K261" s="8" t="s">
        <v>37</v>
      </c>
      <c r="L261" s="8" t="s">
        <v>614</v>
      </c>
    </row>
    <row r="262" spans="1:12" x14ac:dyDescent="0.35">
      <c r="A262" s="14" t="s">
        <v>608</v>
      </c>
      <c r="B262" s="14" t="s">
        <v>609</v>
      </c>
      <c r="C262" s="41" t="s">
        <v>17</v>
      </c>
      <c r="D262" s="41" t="s">
        <v>17</v>
      </c>
      <c r="E262" s="41" t="str">
        <f t="shared" si="4"/>
        <v>B</v>
      </c>
      <c r="K262" s="9" t="s">
        <v>37</v>
      </c>
      <c r="L262" s="9" t="s">
        <v>616</v>
      </c>
    </row>
    <row r="263" spans="1:12" ht="25" x14ac:dyDescent="0.35">
      <c r="A263" s="24">
        <v>3210</v>
      </c>
      <c r="B263" s="18" t="s">
        <v>611</v>
      </c>
      <c r="C263" s="13" t="s">
        <v>17</v>
      </c>
      <c r="D263" s="13" t="s">
        <v>17</v>
      </c>
      <c r="E263" s="37" t="str">
        <f t="shared" si="4"/>
        <v>B</v>
      </c>
      <c r="K263" s="8" t="s">
        <v>37</v>
      </c>
      <c r="L263" s="8" t="s">
        <v>618</v>
      </c>
    </row>
    <row r="264" spans="1:12" x14ac:dyDescent="0.35">
      <c r="A264" s="24">
        <v>3211</v>
      </c>
      <c r="B264" s="18" t="s">
        <v>2019</v>
      </c>
      <c r="C264" s="13" t="s">
        <v>17</v>
      </c>
      <c r="D264" s="13" t="s">
        <v>17</v>
      </c>
      <c r="E264" s="37" t="s">
        <v>17</v>
      </c>
      <c r="K264" s="9" t="s">
        <v>37</v>
      </c>
      <c r="L264" s="9" t="s">
        <v>620</v>
      </c>
    </row>
    <row r="265" spans="1:12" x14ac:dyDescent="0.35">
      <c r="A265" s="24">
        <v>3212</v>
      </c>
      <c r="B265" s="18" t="s">
        <v>2018</v>
      </c>
      <c r="C265" s="13" t="s">
        <v>17</v>
      </c>
      <c r="D265" s="13" t="s">
        <v>17</v>
      </c>
      <c r="E265" s="37" t="s">
        <v>17</v>
      </c>
      <c r="K265" s="8" t="s">
        <v>37</v>
      </c>
      <c r="L265" s="8" t="s">
        <v>622</v>
      </c>
    </row>
    <row r="266" spans="1:12" x14ac:dyDescent="0.35">
      <c r="A266" s="24">
        <v>3220</v>
      </c>
      <c r="B266" s="18" t="s">
        <v>613</v>
      </c>
      <c r="C266" s="13" t="s">
        <v>17</v>
      </c>
      <c r="D266" s="13" t="s">
        <v>17</v>
      </c>
      <c r="E266" s="37" t="str">
        <f t="shared" si="4"/>
        <v>B</v>
      </c>
      <c r="K266" s="9" t="s">
        <v>37</v>
      </c>
      <c r="L266" s="9" t="s">
        <v>625</v>
      </c>
    </row>
    <row r="267" spans="1:12" ht="25" x14ac:dyDescent="0.35">
      <c r="A267" s="24">
        <v>3230</v>
      </c>
      <c r="B267" s="18" t="s">
        <v>615</v>
      </c>
      <c r="C267" s="13" t="s">
        <v>17</v>
      </c>
      <c r="D267" s="13" t="s">
        <v>17</v>
      </c>
      <c r="E267" s="37" t="str">
        <f t="shared" si="4"/>
        <v>B</v>
      </c>
      <c r="K267" s="8" t="s">
        <v>37</v>
      </c>
      <c r="L267" s="8" t="s">
        <v>628</v>
      </c>
    </row>
    <row r="268" spans="1:12" ht="25" x14ac:dyDescent="0.35">
      <c r="A268" s="24">
        <v>3240</v>
      </c>
      <c r="B268" s="18" t="s">
        <v>617</v>
      </c>
      <c r="C268" s="13" t="s">
        <v>17</v>
      </c>
      <c r="D268" s="13" t="s">
        <v>17</v>
      </c>
      <c r="E268" s="37" t="str">
        <f t="shared" si="4"/>
        <v>B</v>
      </c>
      <c r="K268" s="9" t="s">
        <v>37</v>
      </c>
      <c r="L268" s="9" t="s">
        <v>630</v>
      </c>
    </row>
    <row r="269" spans="1:12" ht="37.5" x14ac:dyDescent="0.35">
      <c r="A269" s="24">
        <v>3250</v>
      </c>
      <c r="B269" s="18" t="s">
        <v>619</v>
      </c>
      <c r="C269" s="13" t="s">
        <v>17</v>
      </c>
      <c r="D269" s="13" t="s">
        <v>17</v>
      </c>
      <c r="E269" s="37" t="str">
        <f t="shared" si="4"/>
        <v>B</v>
      </c>
      <c r="K269" s="8" t="s">
        <v>37</v>
      </c>
      <c r="L269" s="8" t="s">
        <v>632</v>
      </c>
    </row>
    <row r="270" spans="1:12" x14ac:dyDescent="0.35">
      <c r="A270" s="24">
        <v>3290</v>
      </c>
      <c r="B270" s="18" t="s">
        <v>621</v>
      </c>
      <c r="C270" s="13" t="s">
        <v>17</v>
      </c>
      <c r="D270" s="13" t="s">
        <v>17</v>
      </c>
      <c r="E270" s="37" t="str">
        <f t="shared" ref="E270:E333" si="5">IF((C270=D270),IF(C270="A","A",IF(C270="B","B",IF(C270="C","C"))),IF(C270="A",IF(D270="B","A","B"),IF(C270="B",IF(D270="A","A","B"),"B")))</f>
        <v>B</v>
      </c>
      <c r="K270" s="9" t="s">
        <v>37</v>
      </c>
      <c r="L270" s="9" t="s">
        <v>634</v>
      </c>
    </row>
    <row r="271" spans="1:12" ht="26" x14ac:dyDescent="0.35">
      <c r="A271" s="14" t="s">
        <v>623</v>
      </c>
      <c r="B271" s="14" t="s">
        <v>624</v>
      </c>
      <c r="C271" s="41" t="s">
        <v>76</v>
      </c>
      <c r="D271" s="41" t="s">
        <v>17</v>
      </c>
      <c r="E271" s="41" t="str">
        <f t="shared" si="5"/>
        <v>B</v>
      </c>
      <c r="K271" s="8" t="s">
        <v>37</v>
      </c>
      <c r="L271" s="8" t="s">
        <v>636</v>
      </c>
    </row>
    <row r="272" spans="1:12" ht="37.5" x14ac:dyDescent="0.35">
      <c r="A272" s="23" t="s">
        <v>626</v>
      </c>
      <c r="B272" s="18" t="s">
        <v>627</v>
      </c>
      <c r="C272" s="13" t="s">
        <v>76</v>
      </c>
      <c r="D272" s="13" t="s">
        <v>17</v>
      </c>
      <c r="E272" s="37" t="str">
        <f t="shared" si="5"/>
        <v>B</v>
      </c>
      <c r="K272" s="9" t="s">
        <v>37</v>
      </c>
      <c r="L272" s="9" t="s">
        <v>638</v>
      </c>
    </row>
    <row r="273" spans="1:12" ht="25" x14ac:dyDescent="0.35">
      <c r="A273" s="24">
        <v>3311</v>
      </c>
      <c r="B273" s="18" t="s">
        <v>629</v>
      </c>
      <c r="C273" s="13" t="s">
        <v>76</v>
      </c>
      <c r="D273" s="13" t="s">
        <v>17</v>
      </c>
      <c r="E273" s="37" t="str">
        <f t="shared" si="5"/>
        <v>B</v>
      </c>
      <c r="K273" s="8" t="s">
        <v>37</v>
      </c>
      <c r="L273" s="8" t="s">
        <v>640</v>
      </c>
    </row>
    <row r="274" spans="1:12" ht="25" x14ac:dyDescent="0.35">
      <c r="A274" s="24">
        <v>3312</v>
      </c>
      <c r="B274" s="18" t="s">
        <v>631</v>
      </c>
      <c r="C274" s="13" t="s">
        <v>76</v>
      </c>
      <c r="D274" s="13" t="s">
        <v>17</v>
      </c>
      <c r="E274" s="37" t="str">
        <f t="shared" si="5"/>
        <v>B</v>
      </c>
      <c r="K274" s="9" t="s">
        <v>37</v>
      </c>
      <c r="L274" s="9" t="s">
        <v>642</v>
      </c>
    </row>
    <row r="275" spans="1:12" ht="25" x14ac:dyDescent="0.35">
      <c r="A275" s="24">
        <v>3313</v>
      </c>
      <c r="B275" s="18" t="s">
        <v>633</v>
      </c>
      <c r="C275" s="13" t="s">
        <v>76</v>
      </c>
      <c r="D275" s="13" t="s">
        <v>17</v>
      </c>
      <c r="E275" s="37" t="str">
        <f t="shared" si="5"/>
        <v>B</v>
      </c>
      <c r="K275" s="8" t="s">
        <v>37</v>
      </c>
      <c r="L275" s="8" t="s">
        <v>645</v>
      </c>
    </row>
    <row r="276" spans="1:12" ht="25" x14ac:dyDescent="0.35">
      <c r="A276" s="24">
        <v>3314</v>
      </c>
      <c r="B276" s="18" t="s">
        <v>635</v>
      </c>
      <c r="C276" s="13" t="s">
        <v>76</v>
      </c>
      <c r="D276" s="13" t="s">
        <v>17</v>
      </c>
      <c r="E276" s="37" t="str">
        <f t="shared" si="5"/>
        <v>B</v>
      </c>
      <c r="K276" s="9" t="s">
        <v>37</v>
      </c>
      <c r="L276" s="9" t="s">
        <v>648</v>
      </c>
    </row>
    <row r="277" spans="1:12" ht="37.5" x14ac:dyDescent="0.35">
      <c r="A277" s="24">
        <v>3315</v>
      </c>
      <c r="B277" s="18" t="s">
        <v>637</v>
      </c>
      <c r="C277" s="13" t="s">
        <v>76</v>
      </c>
      <c r="D277" s="13" t="s">
        <v>17</v>
      </c>
      <c r="E277" s="37" t="str">
        <f t="shared" si="5"/>
        <v>B</v>
      </c>
      <c r="K277" s="8" t="s">
        <v>37</v>
      </c>
      <c r="L277" s="8" t="s">
        <v>650</v>
      </c>
    </row>
    <row r="278" spans="1:12" ht="25" x14ac:dyDescent="0.35">
      <c r="A278" s="24">
        <v>3319</v>
      </c>
      <c r="B278" s="18" t="s">
        <v>639</v>
      </c>
      <c r="C278" s="13" t="s">
        <v>76</v>
      </c>
      <c r="D278" s="13" t="s">
        <v>17</v>
      </c>
      <c r="E278" s="37" t="str">
        <f t="shared" si="5"/>
        <v>B</v>
      </c>
      <c r="K278" s="9" t="s">
        <v>37</v>
      </c>
      <c r="L278" s="9" t="s">
        <v>652</v>
      </c>
    </row>
    <row r="279" spans="1:12" ht="25" x14ac:dyDescent="0.35">
      <c r="A279" s="24">
        <v>3320</v>
      </c>
      <c r="B279" s="18" t="s">
        <v>641</v>
      </c>
      <c r="C279" s="13" t="s">
        <v>76</v>
      </c>
      <c r="D279" s="13" t="s">
        <v>17</v>
      </c>
      <c r="E279" s="37" t="str">
        <f t="shared" si="5"/>
        <v>B</v>
      </c>
      <c r="K279" s="8" t="s">
        <v>37</v>
      </c>
      <c r="L279" s="8" t="s">
        <v>654</v>
      </c>
    </row>
    <row r="280" spans="1:12" ht="26" x14ac:dyDescent="0.35">
      <c r="A280" s="14" t="s">
        <v>643</v>
      </c>
      <c r="B280" s="14" t="s">
        <v>644</v>
      </c>
      <c r="C280" s="41" t="s">
        <v>18</v>
      </c>
      <c r="D280" s="41" t="s">
        <v>18</v>
      </c>
      <c r="E280" s="41" t="str">
        <f t="shared" si="5"/>
        <v>A</v>
      </c>
      <c r="K280" s="9" t="s">
        <v>37</v>
      </c>
      <c r="L280" s="9" t="s">
        <v>656</v>
      </c>
    </row>
    <row r="281" spans="1:12" ht="25" x14ac:dyDescent="0.35">
      <c r="A281" s="18" t="s">
        <v>646</v>
      </c>
      <c r="B281" s="18" t="s">
        <v>647</v>
      </c>
      <c r="C281" s="13" t="s">
        <v>18</v>
      </c>
      <c r="D281" s="13" t="s">
        <v>18</v>
      </c>
      <c r="E281" s="37" t="str">
        <f t="shared" si="5"/>
        <v>A</v>
      </c>
      <c r="K281" s="8" t="s">
        <v>37</v>
      </c>
      <c r="L281" s="8" t="s">
        <v>658</v>
      </c>
    </row>
    <row r="282" spans="1:12" x14ac:dyDescent="0.35">
      <c r="A282" s="17">
        <v>3511</v>
      </c>
      <c r="B282" s="18" t="s">
        <v>649</v>
      </c>
      <c r="C282" s="13" t="s">
        <v>18</v>
      </c>
      <c r="D282" s="13" t="s">
        <v>18</v>
      </c>
      <c r="E282" s="37" t="str">
        <f t="shared" si="5"/>
        <v>A</v>
      </c>
      <c r="K282" s="9" t="s">
        <v>37</v>
      </c>
      <c r="L282" s="9" t="s">
        <v>660</v>
      </c>
    </row>
    <row r="283" spans="1:12" x14ac:dyDescent="0.35">
      <c r="A283" s="17">
        <v>3512</v>
      </c>
      <c r="B283" s="18" t="s">
        <v>651</v>
      </c>
      <c r="C283" s="13" t="s">
        <v>17</v>
      </c>
      <c r="D283" s="13" t="s">
        <v>18</v>
      </c>
      <c r="E283" s="37" t="str">
        <f t="shared" si="5"/>
        <v>A</v>
      </c>
      <c r="K283" s="8" t="s">
        <v>37</v>
      </c>
      <c r="L283" s="8" t="s">
        <v>663</v>
      </c>
    </row>
    <row r="284" spans="1:12" x14ac:dyDescent="0.35">
      <c r="A284" s="17">
        <v>3513</v>
      </c>
      <c r="B284" s="18" t="s">
        <v>653</v>
      </c>
      <c r="C284" s="13" t="s">
        <v>17</v>
      </c>
      <c r="D284" s="13" t="s">
        <v>18</v>
      </c>
      <c r="E284" s="37" t="str">
        <f t="shared" si="5"/>
        <v>A</v>
      </c>
      <c r="K284" s="9" t="s">
        <v>37</v>
      </c>
      <c r="L284" s="9" t="s">
        <v>664</v>
      </c>
    </row>
    <row r="285" spans="1:12" x14ac:dyDescent="0.35">
      <c r="A285" s="17">
        <v>3514</v>
      </c>
      <c r="B285" s="18" t="s">
        <v>655</v>
      </c>
      <c r="C285" s="13" t="s">
        <v>17</v>
      </c>
      <c r="D285" s="13" t="s">
        <v>17</v>
      </c>
      <c r="E285" s="37" t="str">
        <f t="shared" si="5"/>
        <v>B</v>
      </c>
      <c r="K285" s="8" t="s">
        <v>37</v>
      </c>
      <c r="L285" s="8" t="s">
        <v>667</v>
      </c>
    </row>
    <row r="286" spans="1:12" ht="25" x14ac:dyDescent="0.35">
      <c r="A286" s="17">
        <v>3520</v>
      </c>
      <c r="B286" s="18" t="s">
        <v>657</v>
      </c>
      <c r="C286" s="13" t="s">
        <v>18</v>
      </c>
      <c r="D286" s="13" t="s">
        <v>18</v>
      </c>
      <c r="E286" s="37" t="str">
        <f t="shared" si="5"/>
        <v>A</v>
      </c>
      <c r="K286" s="9" t="s">
        <v>37</v>
      </c>
      <c r="L286" s="9" t="s">
        <v>668</v>
      </c>
    </row>
    <row r="287" spans="1:12" x14ac:dyDescent="0.35">
      <c r="A287" s="17">
        <v>3530</v>
      </c>
      <c r="B287" s="18" t="s">
        <v>659</v>
      </c>
      <c r="C287" s="13" t="s">
        <v>17</v>
      </c>
      <c r="D287" s="13" t="s">
        <v>17</v>
      </c>
      <c r="E287" s="37" t="str">
        <f t="shared" si="5"/>
        <v>B</v>
      </c>
      <c r="K287" s="8" t="s">
        <v>37</v>
      </c>
      <c r="L287" s="8" t="s">
        <v>671</v>
      </c>
    </row>
    <row r="288" spans="1:12" ht="26" x14ac:dyDescent="0.35">
      <c r="A288" s="14" t="s">
        <v>661</v>
      </c>
      <c r="B288" s="14" t="s">
        <v>662</v>
      </c>
      <c r="C288" s="41" t="s">
        <v>17</v>
      </c>
      <c r="D288" s="41" t="s">
        <v>17</v>
      </c>
      <c r="E288" s="41" t="str">
        <f t="shared" si="5"/>
        <v>B</v>
      </c>
      <c r="K288" s="9" t="s">
        <v>37</v>
      </c>
      <c r="L288" s="9" t="s">
        <v>674</v>
      </c>
    </row>
    <row r="289" spans="1:12" x14ac:dyDescent="0.35">
      <c r="A289" s="17">
        <v>3600</v>
      </c>
      <c r="B289" s="18" t="s">
        <v>662</v>
      </c>
      <c r="C289" s="13" t="s">
        <v>17</v>
      </c>
      <c r="D289" s="13" t="s">
        <v>17</v>
      </c>
      <c r="E289" s="37" t="str">
        <f t="shared" si="5"/>
        <v>B</v>
      </c>
      <c r="K289" s="8" t="s">
        <v>37</v>
      </c>
      <c r="L289" s="8" t="s">
        <v>676</v>
      </c>
    </row>
    <row r="290" spans="1:12" ht="26" x14ac:dyDescent="0.35">
      <c r="A290" s="14" t="s">
        <v>665</v>
      </c>
      <c r="B290" s="14" t="s">
        <v>666</v>
      </c>
      <c r="C290" s="41" t="s">
        <v>18</v>
      </c>
      <c r="D290" s="41" t="s">
        <v>18</v>
      </c>
      <c r="E290" s="41" t="str">
        <f t="shared" si="5"/>
        <v>A</v>
      </c>
      <c r="K290" s="9" t="s">
        <v>37</v>
      </c>
      <c r="L290" s="9" t="s">
        <v>678</v>
      </c>
    </row>
    <row r="291" spans="1:12" x14ac:dyDescent="0.35">
      <c r="A291" s="17">
        <v>3700</v>
      </c>
      <c r="B291" s="18" t="s">
        <v>666</v>
      </c>
      <c r="C291" s="13" t="s">
        <v>18</v>
      </c>
      <c r="D291" s="13" t="s">
        <v>18</v>
      </c>
      <c r="E291" s="37" t="str">
        <f t="shared" si="5"/>
        <v>A</v>
      </c>
      <c r="K291" s="8" t="s">
        <v>37</v>
      </c>
      <c r="L291" s="8" t="s">
        <v>681</v>
      </c>
    </row>
    <row r="292" spans="1:12" ht="26" x14ac:dyDescent="0.35">
      <c r="A292" s="14" t="s">
        <v>669</v>
      </c>
      <c r="B292" s="14" t="s">
        <v>670</v>
      </c>
      <c r="C292" s="41" t="s">
        <v>18</v>
      </c>
      <c r="D292" s="41" t="s">
        <v>18</v>
      </c>
      <c r="E292" s="41" t="str">
        <f t="shared" si="5"/>
        <v>A</v>
      </c>
      <c r="K292" s="9" t="s">
        <v>37</v>
      </c>
      <c r="L292" s="9" t="s">
        <v>683</v>
      </c>
    </row>
    <row r="293" spans="1:12" x14ac:dyDescent="0.35">
      <c r="A293" s="18" t="s">
        <v>672</v>
      </c>
      <c r="B293" s="18" t="s">
        <v>673</v>
      </c>
      <c r="C293" s="13" t="s">
        <v>18</v>
      </c>
      <c r="D293" s="13" t="s">
        <v>18</v>
      </c>
      <c r="E293" s="37" t="str">
        <f t="shared" si="5"/>
        <v>A</v>
      </c>
      <c r="K293" s="8" t="s">
        <v>37</v>
      </c>
      <c r="L293" s="8" t="s">
        <v>685</v>
      </c>
    </row>
    <row r="294" spans="1:12" x14ac:dyDescent="0.35">
      <c r="A294" s="17">
        <v>3811</v>
      </c>
      <c r="B294" s="18" t="s">
        <v>675</v>
      </c>
      <c r="C294" s="13" t="s">
        <v>17</v>
      </c>
      <c r="D294" s="13" t="s">
        <v>17</v>
      </c>
      <c r="E294" s="37" t="str">
        <f t="shared" si="5"/>
        <v>B</v>
      </c>
      <c r="K294" s="9" t="s">
        <v>37</v>
      </c>
      <c r="L294" s="9" t="s">
        <v>687</v>
      </c>
    </row>
    <row r="295" spans="1:12" x14ac:dyDescent="0.35">
      <c r="A295" s="17">
        <v>3812</v>
      </c>
      <c r="B295" s="18" t="s">
        <v>677</v>
      </c>
      <c r="C295" s="13" t="s">
        <v>18</v>
      </c>
      <c r="D295" s="13" t="s">
        <v>18</v>
      </c>
      <c r="E295" s="37" t="str">
        <f t="shared" si="5"/>
        <v>A</v>
      </c>
      <c r="K295" s="8" t="s">
        <v>37</v>
      </c>
      <c r="L295" s="8" t="s">
        <v>690</v>
      </c>
    </row>
    <row r="296" spans="1:12" x14ac:dyDescent="0.35">
      <c r="A296" s="18" t="s">
        <v>679</v>
      </c>
      <c r="B296" s="18" t="s">
        <v>680</v>
      </c>
      <c r="C296" s="13" t="s">
        <v>18</v>
      </c>
      <c r="D296" s="13" t="s">
        <v>18</v>
      </c>
      <c r="E296" s="37" t="str">
        <f t="shared" si="5"/>
        <v>A</v>
      </c>
      <c r="K296" s="9" t="s">
        <v>37</v>
      </c>
      <c r="L296" s="9" t="s">
        <v>691</v>
      </c>
    </row>
    <row r="297" spans="1:12" ht="25" x14ac:dyDescent="0.35">
      <c r="A297" s="17">
        <v>3821</v>
      </c>
      <c r="B297" s="18" t="s">
        <v>682</v>
      </c>
      <c r="C297" s="13" t="s">
        <v>18</v>
      </c>
      <c r="D297" s="13" t="s">
        <v>18</v>
      </c>
      <c r="E297" s="37" t="s">
        <v>17</v>
      </c>
      <c r="K297" s="8" t="s">
        <v>37</v>
      </c>
      <c r="L297" s="8" t="s">
        <v>694</v>
      </c>
    </row>
    <row r="298" spans="1:12" ht="25" x14ac:dyDescent="0.35">
      <c r="A298" s="17">
        <v>3822</v>
      </c>
      <c r="B298" s="18" t="s">
        <v>684</v>
      </c>
      <c r="C298" s="13" t="s">
        <v>18</v>
      </c>
      <c r="D298" s="13" t="s">
        <v>18</v>
      </c>
      <c r="E298" s="37" t="str">
        <f t="shared" si="5"/>
        <v>A</v>
      </c>
      <c r="K298" s="9" t="s">
        <v>37</v>
      </c>
      <c r="L298" s="9" t="s">
        <v>696</v>
      </c>
    </row>
    <row r="299" spans="1:12" x14ac:dyDescent="0.35">
      <c r="A299" s="17">
        <v>3830</v>
      </c>
      <c r="B299" s="18" t="s">
        <v>686</v>
      </c>
      <c r="C299" s="13" t="s">
        <v>18</v>
      </c>
      <c r="D299" s="13" t="s">
        <v>18</v>
      </c>
      <c r="E299" s="37" t="str">
        <f t="shared" si="5"/>
        <v>A</v>
      </c>
      <c r="K299" s="8" t="s">
        <v>37</v>
      </c>
      <c r="L299" s="8" t="s">
        <v>698</v>
      </c>
    </row>
    <row r="300" spans="1:12" ht="26" x14ac:dyDescent="0.35">
      <c r="A300" s="14" t="s">
        <v>688</v>
      </c>
      <c r="B300" s="14" t="s">
        <v>689</v>
      </c>
      <c r="C300" s="41" t="s">
        <v>18</v>
      </c>
      <c r="D300" s="41" t="s">
        <v>18</v>
      </c>
      <c r="E300" s="41" t="str">
        <f t="shared" si="5"/>
        <v>A</v>
      </c>
      <c r="K300" s="9" t="s">
        <v>37</v>
      </c>
      <c r="L300" s="9" t="s">
        <v>700</v>
      </c>
    </row>
    <row r="301" spans="1:12" ht="25" x14ac:dyDescent="0.35">
      <c r="A301" s="17">
        <v>3900</v>
      </c>
      <c r="B301" s="18" t="s">
        <v>689</v>
      </c>
      <c r="C301" s="13" t="s">
        <v>18</v>
      </c>
      <c r="D301" s="13" t="s">
        <v>18</v>
      </c>
      <c r="E301" s="37" t="str">
        <f t="shared" si="5"/>
        <v>A</v>
      </c>
      <c r="K301" s="8" t="s">
        <v>37</v>
      </c>
      <c r="L301" s="8" t="s">
        <v>703</v>
      </c>
    </row>
    <row r="302" spans="1:12" x14ac:dyDescent="0.35">
      <c r="A302" s="14" t="s">
        <v>692</v>
      </c>
      <c r="B302" s="14" t="s">
        <v>693</v>
      </c>
      <c r="C302" s="41" t="s">
        <v>17</v>
      </c>
      <c r="D302" s="41" t="s">
        <v>17</v>
      </c>
      <c r="E302" s="41" t="str">
        <f t="shared" si="5"/>
        <v>B</v>
      </c>
      <c r="K302" s="9" t="s">
        <v>37</v>
      </c>
      <c r="L302" s="9" t="s">
        <v>705</v>
      </c>
    </row>
    <row r="303" spans="1:12" x14ac:dyDescent="0.35">
      <c r="A303" s="18" t="s">
        <v>695</v>
      </c>
      <c r="B303" s="18" t="s">
        <v>693</v>
      </c>
      <c r="C303" s="13" t="s">
        <v>17</v>
      </c>
      <c r="D303" s="13" t="s">
        <v>17</v>
      </c>
      <c r="E303" s="37" t="str">
        <f t="shared" si="5"/>
        <v>B</v>
      </c>
      <c r="K303" s="8" t="s">
        <v>37</v>
      </c>
      <c r="L303" s="8" t="s">
        <v>707</v>
      </c>
    </row>
    <row r="304" spans="1:12" x14ac:dyDescent="0.35">
      <c r="A304" s="17">
        <v>4111</v>
      </c>
      <c r="B304" s="18" t="s">
        <v>697</v>
      </c>
      <c r="C304" s="13" t="s">
        <v>17</v>
      </c>
      <c r="D304" s="13" t="s">
        <v>17</v>
      </c>
      <c r="E304" s="37" t="str">
        <f t="shared" si="5"/>
        <v>B</v>
      </c>
      <c r="K304" s="9" t="s">
        <v>37</v>
      </c>
      <c r="L304" s="9" t="s">
        <v>709</v>
      </c>
    </row>
    <row r="305" spans="1:12" x14ac:dyDescent="0.35">
      <c r="A305" s="17">
        <v>4112</v>
      </c>
      <c r="B305" s="18" t="s">
        <v>699</v>
      </c>
      <c r="C305" s="13" t="s">
        <v>17</v>
      </c>
      <c r="D305" s="13" t="s">
        <v>17</v>
      </c>
      <c r="E305" s="37" t="str">
        <f t="shared" si="5"/>
        <v>B</v>
      </c>
      <c r="K305" s="8" t="s">
        <v>37</v>
      </c>
      <c r="L305" s="8" t="s">
        <v>712</v>
      </c>
    </row>
    <row r="306" spans="1:12" x14ac:dyDescent="0.35">
      <c r="A306" s="14" t="s">
        <v>701</v>
      </c>
      <c r="B306" s="14" t="s">
        <v>702</v>
      </c>
      <c r="C306" s="41" t="s">
        <v>18</v>
      </c>
      <c r="D306" s="41" t="s">
        <v>18</v>
      </c>
      <c r="E306" s="41" t="str">
        <f t="shared" si="5"/>
        <v>A</v>
      </c>
      <c r="K306" s="9" t="s">
        <v>37</v>
      </c>
      <c r="L306" s="9" t="s">
        <v>715</v>
      </c>
    </row>
    <row r="307" spans="1:12" ht="25" x14ac:dyDescent="0.35">
      <c r="A307" s="17">
        <v>4210</v>
      </c>
      <c r="B307" s="18" t="s">
        <v>704</v>
      </c>
      <c r="C307" s="13" t="s">
        <v>18</v>
      </c>
      <c r="D307" s="13" t="s">
        <v>18</v>
      </c>
      <c r="E307" s="37" t="str">
        <f t="shared" si="5"/>
        <v>A</v>
      </c>
      <c r="K307" s="8" t="s">
        <v>37</v>
      </c>
      <c r="L307" s="8" t="s">
        <v>717</v>
      </c>
    </row>
    <row r="308" spans="1:12" x14ac:dyDescent="0.35">
      <c r="A308" s="17">
        <v>4220</v>
      </c>
      <c r="B308" s="18" t="s">
        <v>706</v>
      </c>
      <c r="C308" s="13" t="s">
        <v>18</v>
      </c>
      <c r="D308" s="13" t="s">
        <v>18</v>
      </c>
      <c r="E308" s="37" t="str">
        <f t="shared" si="5"/>
        <v>A</v>
      </c>
      <c r="K308" s="9" t="s">
        <v>37</v>
      </c>
      <c r="L308" s="9" t="s">
        <v>719</v>
      </c>
    </row>
    <row r="309" spans="1:12" x14ac:dyDescent="0.35">
      <c r="A309" s="17">
        <v>4290</v>
      </c>
      <c r="B309" s="18" t="s">
        <v>708</v>
      </c>
      <c r="C309" s="13" t="s">
        <v>18</v>
      </c>
      <c r="D309" s="13" t="s">
        <v>18</v>
      </c>
      <c r="E309" s="37" t="str">
        <f t="shared" si="5"/>
        <v>A</v>
      </c>
      <c r="K309" s="8" t="s">
        <v>37</v>
      </c>
      <c r="L309" s="8" t="s">
        <v>722</v>
      </c>
    </row>
    <row r="310" spans="1:12" ht="39" x14ac:dyDescent="0.35">
      <c r="A310" s="14" t="s">
        <v>710</v>
      </c>
      <c r="B310" s="14" t="s">
        <v>711</v>
      </c>
      <c r="C310" s="41" t="s">
        <v>18</v>
      </c>
      <c r="D310" s="41" t="s">
        <v>18</v>
      </c>
      <c r="E310" s="41" t="str">
        <f t="shared" si="5"/>
        <v>A</v>
      </c>
      <c r="K310" s="9" t="s">
        <v>37</v>
      </c>
      <c r="L310" s="9" t="s">
        <v>724</v>
      </c>
    </row>
    <row r="311" spans="1:12" x14ac:dyDescent="0.35">
      <c r="A311" s="18" t="s">
        <v>713</v>
      </c>
      <c r="B311" s="18" t="s">
        <v>714</v>
      </c>
      <c r="C311" s="13" t="s">
        <v>18</v>
      </c>
      <c r="D311" s="13" t="s">
        <v>18</v>
      </c>
      <c r="E311" s="37" t="str">
        <f t="shared" si="5"/>
        <v>A</v>
      </c>
      <c r="K311" s="8" t="s">
        <v>37</v>
      </c>
      <c r="L311" s="8" t="s">
        <v>726</v>
      </c>
    </row>
    <row r="312" spans="1:12" x14ac:dyDescent="0.35">
      <c r="A312" s="17">
        <v>4311</v>
      </c>
      <c r="B312" s="18" t="s">
        <v>716</v>
      </c>
      <c r="C312" s="13" t="s">
        <v>18</v>
      </c>
      <c r="D312" s="13" t="s">
        <v>18</v>
      </c>
      <c r="E312" s="37" t="str">
        <f t="shared" si="5"/>
        <v>A</v>
      </c>
      <c r="K312" s="9" t="s">
        <v>37</v>
      </c>
      <c r="L312" s="9" t="s">
        <v>728</v>
      </c>
    </row>
    <row r="313" spans="1:12" x14ac:dyDescent="0.35">
      <c r="A313" s="17">
        <v>4312</v>
      </c>
      <c r="B313" s="18" t="s">
        <v>718</v>
      </c>
      <c r="C313" s="13" t="s">
        <v>18</v>
      </c>
      <c r="D313" s="13" t="s">
        <v>18</v>
      </c>
      <c r="E313" s="37" t="str">
        <f t="shared" si="5"/>
        <v>A</v>
      </c>
      <c r="K313" s="8" t="s">
        <v>37</v>
      </c>
      <c r="L313" s="8" t="s">
        <v>730</v>
      </c>
    </row>
    <row r="314" spans="1:12" ht="25" x14ac:dyDescent="0.35">
      <c r="A314" s="18" t="s">
        <v>720</v>
      </c>
      <c r="B314" s="18" t="s">
        <v>721</v>
      </c>
      <c r="C314" s="13" t="s">
        <v>76</v>
      </c>
      <c r="D314" s="13" t="s">
        <v>17</v>
      </c>
      <c r="E314" s="37" t="str">
        <f t="shared" si="5"/>
        <v>B</v>
      </c>
      <c r="K314" s="9" t="s">
        <v>37</v>
      </c>
      <c r="L314" s="9" t="s">
        <v>732</v>
      </c>
    </row>
    <row r="315" spans="1:12" x14ac:dyDescent="0.35">
      <c r="A315" s="17">
        <v>4321</v>
      </c>
      <c r="B315" s="18" t="s">
        <v>723</v>
      </c>
      <c r="C315" s="13" t="s">
        <v>76</v>
      </c>
      <c r="D315" s="13" t="s">
        <v>17</v>
      </c>
      <c r="E315" s="37" t="str">
        <f t="shared" si="5"/>
        <v>B</v>
      </c>
      <c r="K315" s="8" t="s">
        <v>37</v>
      </c>
      <c r="L315" s="8" t="s">
        <v>735</v>
      </c>
    </row>
    <row r="316" spans="1:12" ht="25" x14ac:dyDescent="0.35">
      <c r="A316" s="17">
        <v>4322</v>
      </c>
      <c r="B316" s="18" t="s">
        <v>725</v>
      </c>
      <c r="C316" s="13" t="s">
        <v>76</v>
      </c>
      <c r="D316" s="13" t="s">
        <v>17</v>
      </c>
      <c r="E316" s="37" t="str">
        <f t="shared" si="5"/>
        <v>B</v>
      </c>
      <c r="K316" s="9" t="s">
        <v>37</v>
      </c>
      <c r="L316" s="9" t="s">
        <v>738</v>
      </c>
    </row>
    <row r="317" spans="1:12" x14ac:dyDescent="0.35">
      <c r="A317" s="17">
        <v>4329</v>
      </c>
      <c r="B317" s="18" t="s">
        <v>727</v>
      </c>
      <c r="C317" s="13" t="s">
        <v>76</v>
      </c>
      <c r="D317" s="13" t="s">
        <v>17</v>
      </c>
      <c r="E317" s="37" t="str">
        <f t="shared" si="5"/>
        <v>B</v>
      </c>
      <c r="K317" s="8" t="s">
        <v>37</v>
      </c>
      <c r="L317" s="8" t="s">
        <v>740</v>
      </c>
    </row>
    <row r="318" spans="1:12" ht="25" x14ac:dyDescent="0.35">
      <c r="A318" s="17">
        <v>4330</v>
      </c>
      <c r="B318" s="18" t="s">
        <v>729</v>
      </c>
      <c r="C318" s="13" t="s">
        <v>76</v>
      </c>
      <c r="D318" s="13" t="s">
        <v>17</v>
      </c>
      <c r="E318" s="37" t="str">
        <f t="shared" si="5"/>
        <v>B</v>
      </c>
      <c r="K318" s="9" t="s">
        <v>37</v>
      </c>
      <c r="L318" s="9" t="s">
        <v>742</v>
      </c>
    </row>
    <row r="319" spans="1:12" ht="37.5" x14ac:dyDescent="0.35">
      <c r="A319" s="17">
        <v>4390</v>
      </c>
      <c r="B319" s="18" t="s">
        <v>731</v>
      </c>
      <c r="C319" s="13" t="s">
        <v>76</v>
      </c>
      <c r="D319" s="13" t="s">
        <v>17</v>
      </c>
      <c r="E319" s="37" t="str">
        <f t="shared" si="5"/>
        <v>B</v>
      </c>
      <c r="K319" s="8" t="s">
        <v>37</v>
      </c>
      <c r="L319" s="8" t="s">
        <v>744</v>
      </c>
    </row>
    <row r="320" spans="1:12" ht="39" x14ac:dyDescent="0.35">
      <c r="A320" s="14" t="s">
        <v>733</v>
      </c>
      <c r="B320" s="14" t="s">
        <v>734</v>
      </c>
      <c r="C320" s="41" t="s">
        <v>76</v>
      </c>
      <c r="D320" s="41" t="s">
        <v>76</v>
      </c>
      <c r="E320" s="41" t="str">
        <f t="shared" si="5"/>
        <v>C</v>
      </c>
      <c r="K320" s="9" t="s">
        <v>41</v>
      </c>
      <c r="L320" s="9" t="s">
        <v>746</v>
      </c>
    </row>
    <row r="321" spans="1:12" x14ac:dyDescent="0.35">
      <c r="A321" s="18" t="s">
        <v>736</v>
      </c>
      <c r="B321" s="18" t="s">
        <v>737</v>
      </c>
      <c r="C321" s="13" t="s">
        <v>76</v>
      </c>
      <c r="D321" s="13" t="s">
        <v>76</v>
      </c>
      <c r="E321" s="37" t="str">
        <f t="shared" si="5"/>
        <v>C</v>
      </c>
      <c r="K321" s="8" t="s">
        <v>41</v>
      </c>
      <c r="L321" s="8" t="s">
        <v>749</v>
      </c>
    </row>
    <row r="322" spans="1:12" x14ac:dyDescent="0.35">
      <c r="A322" s="17">
        <v>4511</v>
      </c>
      <c r="B322" s="18" t="s">
        <v>739</v>
      </c>
      <c r="C322" s="13" t="s">
        <v>76</v>
      </c>
      <c r="D322" s="13" t="s">
        <v>76</v>
      </c>
      <c r="E322" s="37" t="str">
        <f t="shared" si="5"/>
        <v>C</v>
      </c>
      <c r="K322" s="9" t="s">
        <v>41</v>
      </c>
      <c r="L322" s="9" t="s">
        <v>751</v>
      </c>
    </row>
    <row r="323" spans="1:12" x14ac:dyDescent="0.35">
      <c r="A323" s="17">
        <v>4512</v>
      </c>
      <c r="B323" s="18" t="s">
        <v>741</v>
      </c>
      <c r="C323" s="13" t="s">
        <v>76</v>
      </c>
      <c r="D323" s="13" t="s">
        <v>76</v>
      </c>
      <c r="E323" s="37" t="str">
        <f t="shared" si="5"/>
        <v>C</v>
      </c>
      <c r="K323" s="8" t="s">
        <v>41</v>
      </c>
      <c r="L323" s="8" t="s">
        <v>753</v>
      </c>
    </row>
    <row r="324" spans="1:12" ht="25" x14ac:dyDescent="0.35">
      <c r="A324" s="17">
        <v>4520</v>
      </c>
      <c r="B324" s="18" t="s">
        <v>743</v>
      </c>
      <c r="C324" s="13" t="s">
        <v>17</v>
      </c>
      <c r="D324" s="13" t="s">
        <v>17</v>
      </c>
      <c r="E324" s="37" t="str">
        <f t="shared" si="5"/>
        <v>B</v>
      </c>
      <c r="K324" s="9" t="s">
        <v>41</v>
      </c>
      <c r="L324" s="9" t="s">
        <v>756</v>
      </c>
    </row>
    <row r="325" spans="1:12" ht="25" x14ac:dyDescent="0.35">
      <c r="A325" s="17">
        <v>4530</v>
      </c>
      <c r="B325" s="18" t="s">
        <v>745</v>
      </c>
      <c r="C325" s="13" t="s">
        <v>76</v>
      </c>
      <c r="D325" s="13" t="s">
        <v>76</v>
      </c>
      <c r="E325" s="37" t="str">
        <f t="shared" si="5"/>
        <v>C</v>
      </c>
      <c r="K325" s="8" t="s">
        <v>41</v>
      </c>
      <c r="L325" s="8" t="s">
        <v>758</v>
      </c>
    </row>
    <row r="326" spans="1:12" ht="37.5" x14ac:dyDescent="0.35">
      <c r="A326" s="18" t="s">
        <v>747</v>
      </c>
      <c r="B326" s="18" t="s">
        <v>748</v>
      </c>
      <c r="C326" s="13" t="s">
        <v>76</v>
      </c>
      <c r="D326" s="13" t="s">
        <v>76</v>
      </c>
      <c r="E326" s="37" t="str">
        <f t="shared" si="5"/>
        <v>C</v>
      </c>
      <c r="K326" s="9" t="s">
        <v>41</v>
      </c>
      <c r="L326" s="9" t="s">
        <v>760</v>
      </c>
    </row>
    <row r="327" spans="1:12" ht="25" x14ac:dyDescent="0.35">
      <c r="A327" s="17">
        <v>4541</v>
      </c>
      <c r="B327" s="18" t="s">
        <v>750</v>
      </c>
      <c r="C327" s="13" t="s">
        <v>76</v>
      </c>
      <c r="D327" s="13" t="s">
        <v>76</v>
      </c>
      <c r="E327" s="37" t="str">
        <f t="shared" si="5"/>
        <v>C</v>
      </c>
      <c r="K327" s="8" t="s">
        <v>41</v>
      </c>
      <c r="L327" s="8" t="s">
        <v>763</v>
      </c>
    </row>
    <row r="328" spans="1:12" ht="25" x14ac:dyDescent="0.35">
      <c r="A328" s="17">
        <v>4542</v>
      </c>
      <c r="B328" s="18" t="s">
        <v>752</v>
      </c>
      <c r="C328" s="13" t="s">
        <v>76</v>
      </c>
      <c r="D328" s="13" t="s">
        <v>76</v>
      </c>
      <c r="E328" s="37" t="str">
        <f t="shared" si="5"/>
        <v>C</v>
      </c>
      <c r="K328" s="9" t="s">
        <v>41</v>
      </c>
      <c r="L328" s="9" t="s">
        <v>765</v>
      </c>
    </row>
    <row r="329" spans="1:12" ht="39" x14ac:dyDescent="0.35">
      <c r="A329" s="14" t="s">
        <v>754</v>
      </c>
      <c r="B329" s="14" t="s">
        <v>755</v>
      </c>
      <c r="C329" s="41" t="s">
        <v>17</v>
      </c>
      <c r="D329" s="41" t="s">
        <v>17</v>
      </c>
      <c r="E329" s="41" t="str">
        <f t="shared" si="5"/>
        <v>B</v>
      </c>
      <c r="K329" s="8" t="s">
        <v>41</v>
      </c>
      <c r="L329" s="8" t="s">
        <v>767</v>
      </c>
    </row>
    <row r="330" spans="1:12" ht="25" x14ac:dyDescent="0.35">
      <c r="A330" s="17">
        <v>4610</v>
      </c>
      <c r="B330" s="18" t="s">
        <v>757</v>
      </c>
      <c r="C330" s="13" t="s">
        <v>76</v>
      </c>
      <c r="D330" s="13" t="s">
        <v>76</v>
      </c>
      <c r="E330" s="37" t="str">
        <f t="shared" si="5"/>
        <v>C</v>
      </c>
      <c r="K330" s="9" t="s">
        <v>41</v>
      </c>
      <c r="L330" s="9" t="s">
        <v>770</v>
      </c>
    </row>
    <row r="331" spans="1:12" ht="25" x14ac:dyDescent="0.35">
      <c r="A331" s="17">
        <v>4620</v>
      </c>
      <c r="B331" s="18" t="s">
        <v>759</v>
      </c>
      <c r="C331" s="13" t="s">
        <v>76</v>
      </c>
      <c r="D331" s="13" t="s">
        <v>76</v>
      </c>
      <c r="E331" s="37" t="str">
        <f t="shared" si="5"/>
        <v>C</v>
      </c>
      <c r="K331" s="8" t="s">
        <v>41</v>
      </c>
      <c r="L331" s="8" t="s">
        <v>772</v>
      </c>
    </row>
    <row r="332" spans="1:12" ht="25" x14ac:dyDescent="0.35">
      <c r="A332" s="18" t="s">
        <v>761</v>
      </c>
      <c r="B332" s="18" t="s">
        <v>762</v>
      </c>
      <c r="C332" s="13" t="s">
        <v>76</v>
      </c>
      <c r="D332" s="13" t="s">
        <v>76</v>
      </c>
      <c r="E332" s="37" t="str">
        <f t="shared" si="5"/>
        <v>C</v>
      </c>
      <c r="K332" s="9" t="s">
        <v>41</v>
      </c>
      <c r="L332" s="9" t="s">
        <v>774</v>
      </c>
    </row>
    <row r="333" spans="1:12" ht="25" x14ac:dyDescent="0.35">
      <c r="A333" s="17">
        <v>4631</v>
      </c>
      <c r="B333" s="18" t="s">
        <v>764</v>
      </c>
      <c r="C333" s="13" t="s">
        <v>76</v>
      </c>
      <c r="D333" s="13" t="s">
        <v>76</v>
      </c>
      <c r="E333" s="37" t="str">
        <f t="shared" si="5"/>
        <v>C</v>
      </c>
      <c r="K333" s="8" t="s">
        <v>41</v>
      </c>
      <c r="L333" s="8" t="s">
        <v>776</v>
      </c>
    </row>
    <row r="334" spans="1:12" x14ac:dyDescent="0.35">
      <c r="A334" s="17">
        <v>4632</v>
      </c>
      <c r="B334" s="18" t="s">
        <v>766</v>
      </c>
      <c r="C334" s="16" t="s">
        <v>2010</v>
      </c>
      <c r="D334" s="16" t="s">
        <v>2010</v>
      </c>
      <c r="E334" s="16" t="s">
        <v>2010</v>
      </c>
      <c r="K334" s="9" t="s">
        <v>41</v>
      </c>
      <c r="L334" s="9" t="s">
        <v>778</v>
      </c>
    </row>
    <row r="335" spans="1:12" ht="25" x14ac:dyDescent="0.35">
      <c r="A335" s="18" t="s">
        <v>768</v>
      </c>
      <c r="B335" s="18" t="s">
        <v>769</v>
      </c>
      <c r="C335" s="13" t="s">
        <v>17</v>
      </c>
      <c r="D335" s="13" t="s">
        <v>76</v>
      </c>
      <c r="E335" s="37" t="str">
        <f t="shared" ref="E335:E398" si="6">IF((C335=D335),IF(C335="A","A",IF(C335="B","B",IF(C335="C","C"))),IF(C335="A",IF(D335="B","A","B"),IF(C335="B",IF(D335="A","A","B"),"B")))</f>
        <v>B</v>
      </c>
      <c r="K335" s="8" t="s">
        <v>41</v>
      </c>
      <c r="L335" s="8" t="s">
        <v>780</v>
      </c>
    </row>
    <row r="336" spans="1:12" ht="25" x14ac:dyDescent="0.35">
      <c r="A336" s="17">
        <v>4641</v>
      </c>
      <c r="B336" s="18" t="s">
        <v>771</v>
      </c>
      <c r="C336" s="13" t="s">
        <v>76</v>
      </c>
      <c r="D336" s="13" t="s">
        <v>76</v>
      </c>
      <c r="E336" s="37" t="str">
        <f t="shared" si="6"/>
        <v>C</v>
      </c>
      <c r="K336" s="9" t="s">
        <v>41</v>
      </c>
      <c r="L336" s="9" t="s">
        <v>782</v>
      </c>
    </row>
    <row r="337" spans="1:12" x14ac:dyDescent="0.35">
      <c r="A337" s="17">
        <v>4642</v>
      </c>
      <c r="B337" s="18" t="s">
        <v>773</v>
      </c>
      <c r="C337" s="13" t="s">
        <v>76</v>
      </c>
      <c r="D337" s="13" t="s">
        <v>76</v>
      </c>
      <c r="E337" s="37" t="str">
        <f t="shared" si="6"/>
        <v>C</v>
      </c>
      <c r="K337" s="8" t="s">
        <v>41</v>
      </c>
      <c r="L337" s="8" t="s">
        <v>785</v>
      </c>
    </row>
    <row r="338" spans="1:12" x14ac:dyDescent="0.35">
      <c r="A338" s="17">
        <v>4643</v>
      </c>
      <c r="B338" s="18" t="s">
        <v>775</v>
      </c>
      <c r="C338" s="13" t="s">
        <v>76</v>
      </c>
      <c r="D338" s="13" t="s">
        <v>76</v>
      </c>
      <c r="E338" s="37" t="str">
        <f t="shared" si="6"/>
        <v>C</v>
      </c>
      <c r="K338" s="9" t="s">
        <v>41</v>
      </c>
      <c r="L338" s="9" t="s">
        <v>787</v>
      </c>
    </row>
    <row r="339" spans="1:12" ht="25" x14ac:dyDescent="0.35">
      <c r="A339" s="17">
        <v>4644</v>
      </c>
      <c r="B339" s="18" t="s">
        <v>777</v>
      </c>
      <c r="C339" s="13" t="s">
        <v>76</v>
      </c>
      <c r="D339" s="13" t="s">
        <v>76</v>
      </c>
      <c r="E339" s="37" t="str">
        <f t="shared" si="6"/>
        <v>C</v>
      </c>
      <c r="K339" s="8" t="s">
        <v>41</v>
      </c>
      <c r="L339" s="8" t="s">
        <v>84</v>
      </c>
    </row>
    <row r="340" spans="1:12" ht="37.5" x14ac:dyDescent="0.35">
      <c r="A340" s="17">
        <v>4645</v>
      </c>
      <c r="B340" s="18" t="s">
        <v>779</v>
      </c>
      <c r="C340" s="13" t="s">
        <v>17</v>
      </c>
      <c r="D340" s="13" t="s">
        <v>76</v>
      </c>
      <c r="E340" s="37" t="str">
        <f t="shared" si="6"/>
        <v>B</v>
      </c>
      <c r="K340" s="9" t="s">
        <v>41</v>
      </c>
      <c r="L340" s="9" t="s">
        <v>790</v>
      </c>
    </row>
    <row r="341" spans="1:12" ht="25" x14ac:dyDescent="0.35">
      <c r="A341" s="17">
        <v>4649</v>
      </c>
      <c r="B341" s="18" t="s">
        <v>781</v>
      </c>
      <c r="C341" s="13" t="s">
        <v>76</v>
      </c>
      <c r="D341" s="13" t="s">
        <v>76</v>
      </c>
      <c r="E341" s="37" t="str">
        <f t="shared" si="6"/>
        <v>C</v>
      </c>
      <c r="K341" s="8" t="s">
        <v>41</v>
      </c>
      <c r="L341" s="8" t="s">
        <v>792</v>
      </c>
    </row>
    <row r="342" spans="1:12" x14ac:dyDescent="0.35">
      <c r="A342" s="18" t="s">
        <v>783</v>
      </c>
      <c r="B342" s="18" t="s">
        <v>784</v>
      </c>
      <c r="C342" s="13" t="s">
        <v>76</v>
      </c>
      <c r="D342" s="13" t="s">
        <v>76</v>
      </c>
      <c r="E342" s="37" t="str">
        <f t="shared" si="6"/>
        <v>C</v>
      </c>
      <c r="K342" s="9" t="s">
        <v>41</v>
      </c>
      <c r="L342" s="9" t="s">
        <v>795</v>
      </c>
    </row>
    <row r="343" spans="1:12" ht="25" x14ac:dyDescent="0.35">
      <c r="A343" s="17">
        <v>4651</v>
      </c>
      <c r="B343" s="18" t="s">
        <v>786</v>
      </c>
      <c r="C343" s="13" t="s">
        <v>76</v>
      </c>
      <c r="D343" s="13" t="s">
        <v>76</v>
      </c>
      <c r="E343" s="37" t="str">
        <f t="shared" si="6"/>
        <v>C</v>
      </c>
      <c r="K343" s="8" t="s">
        <v>41</v>
      </c>
      <c r="L343" s="8" t="s">
        <v>797</v>
      </c>
    </row>
    <row r="344" spans="1:12" ht="25" x14ac:dyDescent="0.35">
      <c r="A344" s="17">
        <v>4652</v>
      </c>
      <c r="B344" s="18" t="s">
        <v>788</v>
      </c>
      <c r="C344" s="13" t="s">
        <v>76</v>
      </c>
      <c r="D344" s="13" t="s">
        <v>76</v>
      </c>
      <c r="E344" s="37" t="str">
        <f t="shared" si="6"/>
        <v>C</v>
      </c>
      <c r="K344" s="9" t="s">
        <v>41</v>
      </c>
      <c r="L344" s="9" t="s">
        <v>799</v>
      </c>
    </row>
    <row r="345" spans="1:12" ht="25" x14ac:dyDescent="0.35">
      <c r="A345" s="17">
        <v>4653</v>
      </c>
      <c r="B345" s="18" t="s">
        <v>789</v>
      </c>
      <c r="C345" s="13" t="s">
        <v>76</v>
      </c>
      <c r="D345" s="13" t="s">
        <v>76</v>
      </c>
      <c r="E345" s="37" t="str">
        <f t="shared" si="6"/>
        <v>C</v>
      </c>
      <c r="K345" s="8" t="s">
        <v>41</v>
      </c>
      <c r="L345" s="8" t="s">
        <v>801</v>
      </c>
    </row>
    <row r="346" spans="1:12" ht="25" x14ac:dyDescent="0.35">
      <c r="A346" s="17">
        <v>4659</v>
      </c>
      <c r="B346" s="18" t="s">
        <v>791</v>
      </c>
      <c r="C346" s="13" t="s">
        <v>76</v>
      </c>
      <c r="D346" s="13" t="s">
        <v>76</v>
      </c>
      <c r="E346" s="37" t="str">
        <f t="shared" si="6"/>
        <v>C</v>
      </c>
      <c r="K346" s="9" t="s">
        <v>41</v>
      </c>
      <c r="L346" s="9" t="s">
        <v>803</v>
      </c>
    </row>
    <row r="347" spans="1:12" ht="25" x14ac:dyDescent="0.35">
      <c r="A347" s="18" t="s">
        <v>793</v>
      </c>
      <c r="B347" s="18" t="s">
        <v>794</v>
      </c>
      <c r="C347" s="13" t="s">
        <v>18</v>
      </c>
      <c r="D347" s="13" t="s">
        <v>18</v>
      </c>
      <c r="E347" s="37" t="str">
        <f t="shared" si="6"/>
        <v>A</v>
      </c>
      <c r="K347" s="8" t="s">
        <v>44</v>
      </c>
      <c r="L347" s="8" t="s">
        <v>805</v>
      </c>
    </row>
    <row r="348" spans="1:12" ht="37.5" x14ac:dyDescent="0.35">
      <c r="A348" s="17">
        <v>4661</v>
      </c>
      <c r="B348" s="18" t="s">
        <v>796</v>
      </c>
      <c r="C348" s="13" t="s">
        <v>18</v>
      </c>
      <c r="D348" s="13" t="s">
        <v>18</v>
      </c>
      <c r="E348" s="37" t="str">
        <f t="shared" si="6"/>
        <v>A</v>
      </c>
      <c r="K348" s="9" t="s">
        <v>44</v>
      </c>
      <c r="L348" s="9" t="s">
        <v>807</v>
      </c>
    </row>
    <row r="349" spans="1:12" ht="25" x14ac:dyDescent="0.35">
      <c r="A349" s="17">
        <v>4662</v>
      </c>
      <c r="B349" s="18" t="s">
        <v>798</v>
      </c>
      <c r="C349" s="13" t="s">
        <v>17</v>
      </c>
      <c r="D349" s="13" t="s">
        <v>17</v>
      </c>
      <c r="E349" s="37" t="str">
        <f t="shared" si="6"/>
        <v>B</v>
      </c>
      <c r="K349" s="8" t="s">
        <v>44</v>
      </c>
      <c r="L349" s="8" t="s">
        <v>809</v>
      </c>
    </row>
    <row r="350" spans="1:12" ht="50" x14ac:dyDescent="0.35">
      <c r="A350" s="17">
        <v>4663</v>
      </c>
      <c r="B350" s="18" t="s">
        <v>800</v>
      </c>
      <c r="C350" s="13" t="s">
        <v>17</v>
      </c>
      <c r="D350" s="13" t="s">
        <v>17</v>
      </c>
      <c r="E350" s="37" t="str">
        <f t="shared" si="6"/>
        <v>B</v>
      </c>
      <c r="K350" s="9" t="s">
        <v>44</v>
      </c>
      <c r="L350" s="9" t="s">
        <v>812</v>
      </c>
    </row>
    <row r="351" spans="1:12" ht="50" x14ac:dyDescent="0.35">
      <c r="A351" s="17">
        <v>4664</v>
      </c>
      <c r="B351" s="18" t="s">
        <v>802</v>
      </c>
      <c r="C351" s="13" t="s">
        <v>17</v>
      </c>
      <c r="D351" s="13" t="s">
        <v>17</v>
      </c>
      <c r="E351" s="37" t="str">
        <f t="shared" si="6"/>
        <v>B</v>
      </c>
      <c r="K351" s="8" t="s">
        <v>44</v>
      </c>
      <c r="L351" s="8" t="s">
        <v>815</v>
      </c>
    </row>
    <row r="352" spans="1:12" ht="25" x14ac:dyDescent="0.35">
      <c r="A352" s="17">
        <v>4665</v>
      </c>
      <c r="B352" s="18" t="s">
        <v>804</v>
      </c>
      <c r="C352" s="13" t="s">
        <v>17</v>
      </c>
      <c r="D352" s="13" t="s">
        <v>17</v>
      </c>
      <c r="E352" s="37" t="str">
        <f t="shared" si="6"/>
        <v>B</v>
      </c>
      <c r="K352" s="9" t="s">
        <v>44</v>
      </c>
      <c r="L352" s="9" t="s">
        <v>817</v>
      </c>
    </row>
    <row r="353" spans="1:12" ht="25" x14ac:dyDescent="0.35">
      <c r="A353" s="17">
        <v>4669</v>
      </c>
      <c r="B353" s="18" t="s">
        <v>806</v>
      </c>
      <c r="C353" s="13" t="s">
        <v>17</v>
      </c>
      <c r="D353" s="13" t="s">
        <v>17</v>
      </c>
      <c r="E353" s="37" t="str">
        <f t="shared" si="6"/>
        <v>B</v>
      </c>
      <c r="K353" s="8" t="s">
        <v>44</v>
      </c>
      <c r="L353" s="8" t="s">
        <v>819</v>
      </c>
    </row>
    <row r="354" spans="1:12" x14ac:dyDescent="0.35">
      <c r="A354" s="17">
        <v>4690</v>
      </c>
      <c r="B354" s="18" t="s">
        <v>808</v>
      </c>
      <c r="C354" s="13" t="s">
        <v>76</v>
      </c>
      <c r="D354" s="13" t="s">
        <v>76</v>
      </c>
      <c r="E354" s="37" t="str">
        <f t="shared" si="6"/>
        <v>C</v>
      </c>
      <c r="K354" s="9" t="s">
        <v>44</v>
      </c>
      <c r="L354" s="9" t="s">
        <v>822</v>
      </c>
    </row>
    <row r="355" spans="1:12" ht="52" x14ac:dyDescent="0.35">
      <c r="A355" s="14" t="s">
        <v>810</v>
      </c>
      <c r="B355" s="14" t="s">
        <v>811</v>
      </c>
      <c r="C355" s="41" t="s">
        <v>76</v>
      </c>
      <c r="D355" s="41" t="s">
        <v>76</v>
      </c>
      <c r="E355" s="41" t="str">
        <f t="shared" si="6"/>
        <v>C</v>
      </c>
      <c r="K355" s="8" t="s">
        <v>44</v>
      </c>
      <c r="L355" s="8" t="s">
        <v>824</v>
      </c>
    </row>
    <row r="356" spans="1:12" ht="25" x14ac:dyDescent="0.35">
      <c r="A356" s="18" t="s">
        <v>813</v>
      </c>
      <c r="B356" s="18" t="s">
        <v>814</v>
      </c>
      <c r="C356" s="13" t="s">
        <v>76</v>
      </c>
      <c r="D356" s="13" t="s">
        <v>76</v>
      </c>
      <c r="E356" s="37" t="str">
        <f t="shared" si="6"/>
        <v>C</v>
      </c>
      <c r="K356" s="9" t="s">
        <v>44</v>
      </c>
      <c r="L356" s="9" t="s">
        <v>826</v>
      </c>
    </row>
    <row r="357" spans="1:12" ht="50" x14ac:dyDescent="0.35">
      <c r="A357" s="17">
        <v>4711</v>
      </c>
      <c r="B357" s="18" t="s">
        <v>816</v>
      </c>
      <c r="C357" s="13" t="s">
        <v>76</v>
      </c>
      <c r="D357" s="13" t="s">
        <v>76</v>
      </c>
      <c r="E357" s="37" t="str">
        <f t="shared" si="6"/>
        <v>C</v>
      </c>
      <c r="K357" s="8" t="s">
        <v>44</v>
      </c>
      <c r="L357" s="8" t="s">
        <v>828</v>
      </c>
    </row>
    <row r="358" spans="1:12" ht="62.5" x14ac:dyDescent="0.35">
      <c r="A358" s="17">
        <v>4719</v>
      </c>
      <c r="B358" s="18" t="s">
        <v>818</v>
      </c>
      <c r="C358" s="13" t="s">
        <v>76</v>
      </c>
      <c r="D358" s="13" t="s">
        <v>76</v>
      </c>
      <c r="E358" s="37" t="str">
        <f t="shared" si="6"/>
        <v>C</v>
      </c>
      <c r="K358" s="9" t="s">
        <v>44</v>
      </c>
      <c r="L358" s="9" t="s">
        <v>830</v>
      </c>
    </row>
    <row r="359" spans="1:12" ht="37.5" x14ac:dyDescent="0.35">
      <c r="A359" s="18" t="s">
        <v>820</v>
      </c>
      <c r="B359" s="18" t="s">
        <v>821</v>
      </c>
      <c r="C359" s="13" t="s">
        <v>76</v>
      </c>
      <c r="D359" s="13" t="s">
        <v>76</v>
      </c>
      <c r="E359" s="37" t="str">
        <f t="shared" si="6"/>
        <v>C</v>
      </c>
      <c r="K359" s="8" t="s">
        <v>44</v>
      </c>
      <c r="L359" s="8" t="s">
        <v>832</v>
      </c>
    </row>
    <row r="360" spans="1:12" ht="37.5" x14ac:dyDescent="0.35">
      <c r="A360" s="17">
        <v>4721</v>
      </c>
      <c r="B360" s="18" t="s">
        <v>823</v>
      </c>
      <c r="C360" s="13" t="s">
        <v>76</v>
      </c>
      <c r="D360" s="13" t="s">
        <v>76</v>
      </c>
      <c r="E360" s="37" t="str">
        <f t="shared" si="6"/>
        <v>C</v>
      </c>
      <c r="K360" s="9" t="s">
        <v>44</v>
      </c>
      <c r="L360" s="9" t="s">
        <v>835</v>
      </c>
    </row>
    <row r="361" spans="1:12" ht="37.5" x14ac:dyDescent="0.35">
      <c r="A361" s="17">
        <v>4722</v>
      </c>
      <c r="B361" s="18" t="s">
        <v>825</v>
      </c>
      <c r="C361" s="13" t="s">
        <v>76</v>
      </c>
      <c r="D361" s="13" t="s">
        <v>76</v>
      </c>
      <c r="E361" s="37" t="str">
        <f t="shared" si="6"/>
        <v>C</v>
      </c>
      <c r="K361" s="8" t="s">
        <v>44</v>
      </c>
      <c r="L361" s="8" t="s">
        <v>837</v>
      </c>
    </row>
    <row r="362" spans="1:12" ht="50" x14ac:dyDescent="0.35">
      <c r="A362" s="17">
        <v>4723</v>
      </c>
      <c r="B362" s="18" t="s">
        <v>827</v>
      </c>
      <c r="C362" s="13" t="s">
        <v>76</v>
      </c>
      <c r="D362" s="13" t="s">
        <v>76</v>
      </c>
      <c r="E362" s="37" t="str">
        <f t="shared" si="6"/>
        <v>C</v>
      </c>
      <c r="K362" s="9" t="s">
        <v>44</v>
      </c>
      <c r="L362" s="9" t="s">
        <v>300</v>
      </c>
    </row>
    <row r="363" spans="1:12" ht="37.5" x14ac:dyDescent="0.35">
      <c r="A363" s="17">
        <v>4724</v>
      </c>
      <c r="B363" s="18" t="s">
        <v>829</v>
      </c>
      <c r="C363" s="16" t="s">
        <v>2010</v>
      </c>
      <c r="D363" s="16" t="s">
        <v>2010</v>
      </c>
      <c r="E363" s="37" t="s">
        <v>2010</v>
      </c>
      <c r="K363" s="8" t="s">
        <v>47</v>
      </c>
      <c r="L363" s="8" t="s">
        <v>841</v>
      </c>
    </row>
    <row r="364" spans="1:12" ht="37.5" x14ac:dyDescent="0.35">
      <c r="A364" s="17">
        <v>4729</v>
      </c>
      <c r="B364" s="18" t="s">
        <v>831</v>
      </c>
      <c r="C364" s="13" t="s">
        <v>76</v>
      </c>
      <c r="D364" s="13" t="s">
        <v>76</v>
      </c>
      <c r="E364" s="37" t="str">
        <f t="shared" si="6"/>
        <v>C</v>
      </c>
      <c r="K364" s="9" t="s">
        <v>47</v>
      </c>
      <c r="L364" s="9" t="s">
        <v>843</v>
      </c>
    </row>
    <row r="365" spans="1:12" ht="50" x14ac:dyDescent="0.35">
      <c r="A365" s="18" t="s">
        <v>833</v>
      </c>
      <c r="B365" s="18" t="s">
        <v>834</v>
      </c>
      <c r="C365" s="13" t="s">
        <v>17</v>
      </c>
      <c r="D365" s="13" t="s">
        <v>17</v>
      </c>
      <c r="E365" s="37" t="str">
        <f t="shared" si="6"/>
        <v>B</v>
      </c>
      <c r="K365" s="8" t="s">
        <v>47</v>
      </c>
      <c r="L365" s="8" t="s">
        <v>69</v>
      </c>
    </row>
    <row r="366" spans="1:12" ht="25" x14ac:dyDescent="0.35">
      <c r="A366" s="17">
        <v>4731</v>
      </c>
      <c r="B366" s="18" t="s">
        <v>836</v>
      </c>
      <c r="C366" s="13" t="s">
        <v>17</v>
      </c>
      <c r="D366" s="13" t="s">
        <v>17</v>
      </c>
      <c r="E366" s="37" t="str">
        <f t="shared" si="6"/>
        <v>B</v>
      </c>
      <c r="K366" s="9" t="s">
        <v>47</v>
      </c>
      <c r="L366" s="9" t="s">
        <v>847</v>
      </c>
    </row>
    <row r="367" spans="1:12" ht="37.5" x14ac:dyDescent="0.35">
      <c r="A367" s="17">
        <v>4732</v>
      </c>
      <c r="B367" s="18" t="s">
        <v>838</v>
      </c>
      <c r="C367" s="13" t="s">
        <v>17</v>
      </c>
      <c r="D367" s="13" t="s">
        <v>17</v>
      </c>
      <c r="E367" s="37" t="s">
        <v>17</v>
      </c>
      <c r="K367" s="8" t="s">
        <v>47</v>
      </c>
      <c r="L367" s="8" t="s">
        <v>33</v>
      </c>
    </row>
    <row r="368" spans="1:12" ht="37.5" x14ac:dyDescent="0.35">
      <c r="A368" s="18" t="s">
        <v>839</v>
      </c>
      <c r="B368" s="18" t="s">
        <v>840</v>
      </c>
      <c r="C368" s="13" t="s">
        <v>76</v>
      </c>
      <c r="D368" s="13" t="s">
        <v>76</v>
      </c>
      <c r="E368" s="37" t="str">
        <f t="shared" si="6"/>
        <v>C</v>
      </c>
      <c r="K368" s="9" t="s">
        <v>47</v>
      </c>
      <c r="L368" s="9" t="s">
        <v>850</v>
      </c>
    </row>
    <row r="369" spans="1:12" ht="50" x14ac:dyDescent="0.35">
      <c r="A369" s="17">
        <v>4741</v>
      </c>
      <c r="B369" s="18" t="s">
        <v>842</v>
      </c>
      <c r="C369" s="13" t="s">
        <v>76</v>
      </c>
      <c r="D369" s="13" t="s">
        <v>76</v>
      </c>
      <c r="E369" s="37" t="str">
        <f t="shared" si="6"/>
        <v>C</v>
      </c>
      <c r="K369" s="8" t="s">
        <v>47</v>
      </c>
      <c r="L369" s="8" t="s">
        <v>852</v>
      </c>
    </row>
    <row r="370" spans="1:12" ht="37.5" x14ac:dyDescent="0.35">
      <c r="A370" s="17">
        <v>4742</v>
      </c>
      <c r="B370" s="18" t="s">
        <v>844</v>
      </c>
      <c r="C370" s="13" t="s">
        <v>76</v>
      </c>
      <c r="D370" s="13" t="s">
        <v>76</v>
      </c>
      <c r="E370" s="37" t="str">
        <f t="shared" si="6"/>
        <v>C</v>
      </c>
      <c r="K370" s="9" t="s">
        <v>47</v>
      </c>
      <c r="L370" s="9" t="s">
        <v>854</v>
      </c>
    </row>
    <row r="371" spans="1:12" ht="37.5" x14ac:dyDescent="0.35">
      <c r="A371" s="18" t="s">
        <v>845</v>
      </c>
      <c r="B371" s="18" t="s">
        <v>846</v>
      </c>
      <c r="C371" s="13" t="s">
        <v>76</v>
      </c>
      <c r="D371" s="13" t="s">
        <v>76</v>
      </c>
      <c r="E371" s="37" t="str">
        <f t="shared" si="6"/>
        <v>C</v>
      </c>
      <c r="K371" s="8" t="s">
        <v>47</v>
      </c>
      <c r="L371" s="8" t="s">
        <v>856</v>
      </c>
    </row>
    <row r="372" spans="1:12" ht="25" x14ac:dyDescent="0.35">
      <c r="A372" s="17">
        <v>4751</v>
      </c>
      <c r="B372" s="18" t="s">
        <v>848</v>
      </c>
      <c r="C372" s="13" t="s">
        <v>76</v>
      </c>
      <c r="D372" s="13" t="s">
        <v>76</v>
      </c>
      <c r="E372" s="37" t="str">
        <f t="shared" si="6"/>
        <v>C</v>
      </c>
      <c r="K372" s="9" t="s">
        <v>47</v>
      </c>
      <c r="L372" s="9" t="s">
        <v>858</v>
      </c>
    </row>
    <row r="373" spans="1:12" ht="37.5" x14ac:dyDescent="0.35">
      <c r="A373" s="17">
        <v>4752</v>
      </c>
      <c r="B373" s="18" t="s">
        <v>849</v>
      </c>
      <c r="C373" s="13" t="s">
        <v>76</v>
      </c>
      <c r="D373" s="13" t="s">
        <v>76</v>
      </c>
      <c r="E373" s="37" t="str">
        <f t="shared" si="6"/>
        <v>C</v>
      </c>
      <c r="K373" s="8" t="s">
        <v>47</v>
      </c>
      <c r="L373" s="8" t="s">
        <v>861</v>
      </c>
    </row>
    <row r="374" spans="1:12" ht="37.5" x14ac:dyDescent="0.35">
      <c r="A374" s="17">
        <v>4753</v>
      </c>
      <c r="B374" s="18" t="s">
        <v>851</v>
      </c>
      <c r="C374" s="13" t="s">
        <v>76</v>
      </c>
      <c r="D374" s="13" t="s">
        <v>76</v>
      </c>
      <c r="E374" s="37" t="str">
        <f t="shared" si="6"/>
        <v>C</v>
      </c>
      <c r="K374" s="9" t="s">
        <v>47</v>
      </c>
      <c r="L374" s="9" t="s">
        <v>805</v>
      </c>
    </row>
    <row r="375" spans="1:12" ht="37.5" x14ac:dyDescent="0.35">
      <c r="A375" s="17">
        <v>4754</v>
      </c>
      <c r="B375" s="18" t="s">
        <v>853</v>
      </c>
      <c r="C375" s="13" t="s">
        <v>76</v>
      </c>
      <c r="D375" s="13" t="s">
        <v>76</v>
      </c>
      <c r="E375" s="37" t="str">
        <f t="shared" si="6"/>
        <v>C</v>
      </c>
      <c r="K375" s="8" t="s">
        <v>47</v>
      </c>
      <c r="L375" s="8" t="s">
        <v>864</v>
      </c>
    </row>
    <row r="376" spans="1:12" ht="37.5" x14ac:dyDescent="0.35">
      <c r="A376" s="17">
        <v>4755</v>
      </c>
      <c r="B376" s="18" t="s">
        <v>855</v>
      </c>
      <c r="C376" s="13" t="s">
        <v>76</v>
      </c>
      <c r="D376" s="13" t="s">
        <v>76</v>
      </c>
      <c r="E376" s="37" t="str">
        <f t="shared" si="6"/>
        <v>C</v>
      </c>
      <c r="K376" s="9" t="s">
        <v>47</v>
      </c>
      <c r="L376" s="9" t="s">
        <v>866</v>
      </c>
    </row>
    <row r="377" spans="1:12" ht="37.5" x14ac:dyDescent="0.35">
      <c r="A377" s="17">
        <v>4759</v>
      </c>
      <c r="B377" s="18" t="s">
        <v>857</v>
      </c>
      <c r="C377" s="13" t="s">
        <v>76</v>
      </c>
      <c r="D377" s="13" t="s">
        <v>76</v>
      </c>
      <c r="E377" s="37" t="str">
        <f t="shared" si="6"/>
        <v>C</v>
      </c>
      <c r="K377" s="8" t="s">
        <v>47</v>
      </c>
      <c r="L377" s="8" t="s">
        <v>869</v>
      </c>
    </row>
    <row r="378" spans="1:12" ht="37.5" x14ac:dyDescent="0.35">
      <c r="A378" s="18" t="s">
        <v>859</v>
      </c>
      <c r="B378" s="18" t="s">
        <v>860</v>
      </c>
      <c r="C378" s="13" t="s">
        <v>76</v>
      </c>
      <c r="D378" s="13" t="s">
        <v>76</v>
      </c>
      <c r="E378" s="37" t="str">
        <f t="shared" si="6"/>
        <v>C</v>
      </c>
      <c r="K378" s="9" t="s">
        <v>47</v>
      </c>
      <c r="L378" s="9" t="s">
        <v>871</v>
      </c>
    </row>
    <row r="379" spans="1:12" ht="37.5" x14ac:dyDescent="0.35">
      <c r="A379" s="17">
        <v>4761</v>
      </c>
      <c r="B379" s="18" t="s">
        <v>862</v>
      </c>
      <c r="C379" s="13" t="s">
        <v>76</v>
      </c>
      <c r="D379" s="13" t="s">
        <v>76</v>
      </c>
      <c r="E379" s="37" t="str">
        <f t="shared" si="6"/>
        <v>C</v>
      </c>
      <c r="K379" s="8" t="s">
        <v>47</v>
      </c>
      <c r="L379" s="8" t="s">
        <v>873</v>
      </c>
    </row>
    <row r="380" spans="1:12" ht="25" x14ac:dyDescent="0.35">
      <c r="A380" s="17">
        <v>4762</v>
      </c>
      <c r="B380" s="18" t="s">
        <v>863</v>
      </c>
      <c r="C380" s="13" t="s">
        <v>76</v>
      </c>
      <c r="D380" s="13" t="s">
        <v>76</v>
      </c>
      <c r="E380" s="37" t="str">
        <f t="shared" si="6"/>
        <v>C</v>
      </c>
      <c r="K380" s="9" t="s">
        <v>47</v>
      </c>
      <c r="L380" s="9" t="s">
        <v>875</v>
      </c>
    </row>
    <row r="381" spans="1:12" ht="37.5" x14ac:dyDescent="0.35">
      <c r="A381" s="17">
        <v>4769</v>
      </c>
      <c r="B381" s="18" t="s">
        <v>865</v>
      </c>
      <c r="C381" s="13" t="s">
        <v>76</v>
      </c>
      <c r="D381" s="13" t="s">
        <v>76</v>
      </c>
      <c r="E381" s="37" t="str">
        <f t="shared" si="6"/>
        <v>C</v>
      </c>
      <c r="K381" s="8" t="s">
        <v>47</v>
      </c>
      <c r="L381" s="8" t="s">
        <v>877</v>
      </c>
    </row>
    <row r="382" spans="1:12" ht="25" x14ac:dyDescent="0.35">
      <c r="A382" s="18" t="s">
        <v>867</v>
      </c>
      <c r="B382" s="18" t="s">
        <v>868</v>
      </c>
      <c r="C382" s="13" t="s">
        <v>76</v>
      </c>
      <c r="D382" s="13" t="s">
        <v>76</v>
      </c>
      <c r="E382" s="37" t="str">
        <f t="shared" si="6"/>
        <v>C</v>
      </c>
      <c r="K382" s="9" t="s">
        <v>47</v>
      </c>
      <c r="L382" s="9" t="s">
        <v>879</v>
      </c>
    </row>
    <row r="383" spans="1:12" ht="37.5" x14ac:dyDescent="0.35">
      <c r="A383" s="17">
        <v>4771</v>
      </c>
      <c r="B383" s="18" t="s">
        <v>870</v>
      </c>
      <c r="C383" s="13" t="s">
        <v>76</v>
      </c>
      <c r="D383" s="13" t="s">
        <v>76</v>
      </c>
      <c r="E383" s="37" t="str">
        <f t="shared" si="6"/>
        <v>C</v>
      </c>
      <c r="K383" s="8" t="s">
        <v>47</v>
      </c>
      <c r="L383" s="8" t="s">
        <v>882</v>
      </c>
    </row>
    <row r="384" spans="1:12" ht="37.5" x14ac:dyDescent="0.35">
      <c r="A384" s="17">
        <v>4772</v>
      </c>
      <c r="B384" s="18" t="s">
        <v>872</v>
      </c>
      <c r="C384" s="13" t="s">
        <v>76</v>
      </c>
      <c r="D384" s="13" t="s">
        <v>76</v>
      </c>
      <c r="E384" s="37" t="str">
        <f t="shared" si="6"/>
        <v>C</v>
      </c>
      <c r="K384" s="9" t="s">
        <v>47</v>
      </c>
      <c r="L384" s="9" t="s">
        <v>423</v>
      </c>
    </row>
    <row r="385" spans="1:12" ht="50" x14ac:dyDescent="0.35">
      <c r="A385" s="17">
        <v>4773</v>
      </c>
      <c r="B385" s="18" t="s">
        <v>874</v>
      </c>
      <c r="C385" s="13" t="s">
        <v>76</v>
      </c>
      <c r="D385" s="13" t="s">
        <v>76</v>
      </c>
      <c r="E385" s="37" t="str">
        <f t="shared" si="6"/>
        <v>C</v>
      </c>
      <c r="K385" s="8" t="s">
        <v>47</v>
      </c>
      <c r="L385" s="8" t="s">
        <v>885</v>
      </c>
    </row>
    <row r="386" spans="1:12" ht="25" x14ac:dyDescent="0.35">
      <c r="A386" s="17">
        <v>4774</v>
      </c>
      <c r="B386" s="18" t="s">
        <v>876</v>
      </c>
      <c r="C386" s="13" t="s">
        <v>76</v>
      </c>
      <c r="D386" s="13" t="s">
        <v>76</v>
      </c>
      <c r="E386" s="37" t="str">
        <f t="shared" si="6"/>
        <v>C</v>
      </c>
      <c r="K386" s="9" t="s">
        <v>47</v>
      </c>
      <c r="L386" s="9" t="s">
        <v>614</v>
      </c>
    </row>
    <row r="387" spans="1:12" ht="25" x14ac:dyDescent="0.35">
      <c r="A387" s="17">
        <v>4775</v>
      </c>
      <c r="B387" s="18" t="s">
        <v>878</v>
      </c>
      <c r="C387" s="13" t="s">
        <v>76</v>
      </c>
      <c r="D387" s="13" t="s">
        <v>76</v>
      </c>
      <c r="E387" s="37" t="str">
        <f t="shared" si="6"/>
        <v>C</v>
      </c>
      <c r="K387" s="8" t="s">
        <v>47</v>
      </c>
      <c r="L387" s="8" t="s">
        <v>889</v>
      </c>
    </row>
    <row r="388" spans="1:12" ht="25" x14ac:dyDescent="0.35">
      <c r="A388" s="18" t="s">
        <v>880</v>
      </c>
      <c r="B388" s="18" t="s">
        <v>881</v>
      </c>
      <c r="C388" s="13" t="s">
        <v>76</v>
      </c>
      <c r="D388" s="13" t="s">
        <v>76</v>
      </c>
      <c r="E388" s="37" t="str">
        <f t="shared" si="6"/>
        <v>C</v>
      </c>
      <c r="K388" s="9" t="s">
        <v>47</v>
      </c>
      <c r="L388" s="9" t="s">
        <v>891</v>
      </c>
    </row>
    <row r="389" spans="1:12" ht="25" x14ac:dyDescent="0.35">
      <c r="A389" s="17">
        <v>4781</v>
      </c>
      <c r="B389" s="18" t="s">
        <v>883</v>
      </c>
      <c r="C389" s="13" t="s">
        <v>76</v>
      </c>
      <c r="D389" s="13" t="s">
        <v>76</v>
      </c>
      <c r="E389" s="37" t="str">
        <f t="shared" si="6"/>
        <v>C</v>
      </c>
      <c r="K389" s="8" t="s">
        <v>47</v>
      </c>
      <c r="L389" s="8" t="s">
        <v>893</v>
      </c>
    </row>
    <row r="390" spans="1:12" ht="37.5" x14ac:dyDescent="0.35">
      <c r="A390" s="17">
        <v>4782</v>
      </c>
      <c r="B390" s="18" t="s">
        <v>884</v>
      </c>
      <c r="C390" s="13" t="s">
        <v>76</v>
      </c>
      <c r="D390" s="13" t="s">
        <v>76</v>
      </c>
      <c r="E390" s="37" t="str">
        <f t="shared" si="6"/>
        <v>C</v>
      </c>
      <c r="K390" s="9" t="s">
        <v>47</v>
      </c>
      <c r="L390" s="9" t="s">
        <v>895</v>
      </c>
    </row>
    <row r="391" spans="1:12" ht="25" x14ac:dyDescent="0.35">
      <c r="A391" s="17">
        <v>4789</v>
      </c>
      <c r="B391" s="18" t="s">
        <v>886</v>
      </c>
      <c r="C391" s="13" t="s">
        <v>76</v>
      </c>
      <c r="D391" s="13" t="s">
        <v>76</v>
      </c>
      <c r="E391" s="37" t="str">
        <f t="shared" si="6"/>
        <v>C</v>
      </c>
      <c r="K391" s="8" t="s">
        <v>47</v>
      </c>
      <c r="L391" s="8" t="s">
        <v>898</v>
      </c>
    </row>
    <row r="392" spans="1:12" ht="37.5" x14ac:dyDescent="0.35">
      <c r="A392" s="18" t="s">
        <v>887</v>
      </c>
      <c r="B392" s="18" t="s">
        <v>888</v>
      </c>
      <c r="C392" s="13" t="s">
        <v>76</v>
      </c>
      <c r="D392" s="13" t="s">
        <v>76</v>
      </c>
      <c r="E392" s="37" t="str">
        <f t="shared" si="6"/>
        <v>C</v>
      </c>
      <c r="K392" s="9" t="s">
        <v>47</v>
      </c>
      <c r="L392" s="9" t="s">
        <v>901</v>
      </c>
    </row>
    <row r="393" spans="1:12" ht="25" x14ac:dyDescent="0.35">
      <c r="A393" s="17">
        <v>4791</v>
      </c>
      <c r="B393" s="18" t="s">
        <v>890</v>
      </c>
      <c r="C393" s="13" t="s">
        <v>76</v>
      </c>
      <c r="D393" s="13" t="s">
        <v>76</v>
      </c>
      <c r="E393" s="37" t="str">
        <f t="shared" si="6"/>
        <v>C</v>
      </c>
      <c r="K393" s="8" t="s">
        <v>47</v>
      </c>
      <c r="L393" s="8" t="s">
        <v>903</v>
      </c>
    </row>
    <row r="394" spans="1:12" ht="25" x14ac:dyDescent="0.35">
      <c r="A394" s="17">
        <v>4792</v>
      </c>
      <c r="B394" s="18" t="s">
        <v>892</v>
      </c>
      <c r="C394" s="13" t="s">
        <v>76</v>
      </c>
      <c r="D394" s="13" t="s">
        <v>76</v>
      </c>
      <c r="E394" s="37" t="str">
        <f t="shared" si="6"/>
        <v>C</v>
      </c>
      <c r="K394" s="9" t="s">
        <v>47</v>
      </c>
      <c r="L394" s="9" t="s">
        <v>905</v>
      </c>
    </row>
    <row r="395" spans="1:12" ht="37.5" x14ac:dyDescent="0.35">
      <c r="A395" s="17">
        <v>4799</v>
      </c>
      <c r="B395" s="18" t="s">
        <v>894</v>
      </c>
      <c r="C395" s="13" t="s">
        <v>76</v>
      </c>
      <c r="D395" s="13" t="s">
        <v>76</v>
      </c>
      <c r="E395" s="37" t="str">
        <f t="shared" si="6"/>
        <v>C</v>
      </c>
      <c r="K395" s="8" t="s">
        <v>47</v>
      </c>
      <c r="L395" s="8" t="s">
        <v>454</v>
      </c>
    </row>
    <row r="396" spans="1:12" ht="31" x14ac:dyDescent="0.35">
      <c r="A396" s="14" t="s">
        <v>896</v>
      </c>
      <c r="B396" s="27" t="s">
        <v>897</v>
      </c>
      <c r="C396" s="41" t="s">
        <v>17</v>
      </c>
      <c r="D396" s="41" t="s">
        <v>17</v>
      </c>
      <c r="E396" s="41" t="str">
        <f t="shared" si="6"/>
        <v>B</v>
      </c>
      <c r="K396" s="9" t="s">
        <v>47</v>
      </c>
      <c r="L396" s="9" t="s">
        <v>909</v>
      </c>
    </row>
    <row r="397" spans="1:12" x14ac:dyDescent="0.35">
      <c r="A397" s="18" t="s">
        <v>899</v>
      </c>
      <c r="B397" s="18" t="s">
        <v>900</v>
      </c>
      <c r="C397" s="13" t="s">
        <v>76</v>
      </c>
      <c r="D397" s="13" t="s">
        <v>76</v>
      </c>
      <c r="E397" s="37" t="str">
        <f t="shared" si="6"/>
        <v>C</v>
      </c>
      <c r="K397" s="8" t="s">
        <v>47</v>
      </c>
      <c r="L397" s="8" t="s">
        <v>911</v>
      </c>
    </row>
    <row r="398" spans="1:12" x14ac:dyDescent="0.35">
      <c r="A398" s="17">
        <v>4911</v>
      </c>
      <c r="B398" s="18" t="s">
        <v>902</v>
      </c>
      <c r="C398" s="13" t="s">
        <v>17</v>
      </c>
      <c r="D398" s="13" t="s">
        <v>76</v>
      </c>
      <c r="E398" s="37" t="str">
        <f t="shared" si="6"/>
        <v>B</v>
      </c>
      <c r="K398" s="9" t="s">
        <v>47</v>
      </c>
      <c r="L398" s="9" t="s">
        <v>913</v>
      </c>
    </row>
    <row r="399" spans="1:12" x14ac:dyDescent="0.35">
      <c r="A399" s="17">
        <v>4912</v>
      </c>
      <c r="B399" s="18" t="s">
        <v>904</v>
      </c>
      <c r="C399" s="13" t="s">
        <v>17</v>
      </c>
      <c r="D399" s="13" t="s">
        <v>17</v>
      </c>
      <c r="E399" s="37" t="str">
        <f t="shared" ref="E399:E448" si="7">IF((C399=D399),IF(C399="A","A",IF(C399="B","B",IF(C399="C","C"))),IF(C399="A",IF(D399="B","A","B"),IF(C399="B",IF(D399="A","A","B"),"B")))</f>
        <v>B</v>
      </c>
      <c r="K399" s="8" t="s">
        <v>47</v>
      </c>
      <c r="L399" s="8" t="s">
        <v>90</v>
      </c>
    </row>
    <row r="400" spans="1:12" x14ac:dyDescent="0.35">
      <c r="A400" s="18" t="s">
        <v>906</v>
      </c>
      <c r="B400" s="18" t="s">
        <v>907</v>
      </c>
      <c r="C400" s="13" t="s">
        <v>17</v>
      </c>
      <c r="D400" s="13" t="s">
        <v>17</v>
      </c>
      <c r="E400" s="37" t="str">
        <f t="shared" si="7"/>
        <v>B</v>
      </c>
      <c r="K400" s="9" t="s">
        <v>47</v>
      </c>
      <c r="L400" s="9" t="s">
        <v>917</v>
      </c>
    </row>
    <row r="401" spans="1:12" x14ac:dyDescent="0.35">
      <c r="A401" s="17">
        <v>4921</v>
      </c>
      <c r="B401" s="18" t="s">
        <v>908</v>
      </c>
      <c r="C401" s="13" t="s">
        <v>76</v>
      </c>
      <c r="D401" s="13" t="s">
        <v>76</v>
      </c>
      <c r="E401" s="37" t="str">
        <f t="shared" si="7"/>
        <v>C</v>
      </c>
      <c r="K401" s="8" t="s">
        <v>47</v>
      </c>
      <c r="L401" s="8" t="s">
        <v>920</v>
      </c>
    </row>
    <row r="402" spans="1:12" x14ac:dyDescent="0.35">
      <c r="A402" s="17">
        <v>4922</v>
      </c>
      <c r="B402" s="18" t="s">
        <v>910</v>
      </c>
      <c r="C402" s="13" t="s">
        <v>76</v>
      </c>
      <c r="D402" s="13" t="s">
        <v>76</v>
      </c>
      <c r="E402" s="37" t="str">
        <f t="shared" si="7"/>
        <v>C</v>
      </c>
      <c r="K402" s="9" t="s">
        <v>47</v>
      </c>
      <c r="L402" s="9" t="s">
        <v>922</v>
      </c>
    </row>
    <row r="403" spans="1:12" x14ac:dyDescent="0.35">
      <c r="A403" s="17">
        <v>4923</v>
      </c>
      <c r="B403" s="18" t="s">
        <v>912</v>
      </c>
      <c r="C403" s="13" t="s">
        <v>17</v>
      </c>
      <c r="D403" s="13" t="s">
        <v>17</v>
      </c>
      <c r="E403" s="37" t="str">
        <f t="shared" si="7"/>
        <v>B</v>
      </c>
      <c r="K403" s="8" t="s">
        <v>47</v>
      </c>
      <c r="L403" s="8" t="s">
        <v>924</v>
      </c>
    </row>
    <row r="404" spans="1:12" x14ac:dyDescent="0.35">
      <c r="A404" s="17">
        <v>4930</v>
      </c>
      <c r="B404" s="18" t="s">
        <v>914</v>
      </c>
      <c r="C404" s="13" t="s">
        <v>18</v>
      </c>
      <c r="D404" s="13" t="s">
        <v>18</v>
      </c>
      <c r="E404" s="37" t="str">
        <f t="shared" si="7"/>
        <v>A</v>
      </c>
      <c r="K404" s="9" t="s">
        <v>47</v>
      </c>
      <c r="L404" s="9" t="s">
        <v>927</v>
      </c>
    </row>
    <row r="405" spans="1:12" x14ac:dyDescent="0.35">
      <c r="A405" s="14" t="s">
        <v>915</v>
      </c>
      <c r="B405" s="27" t="s">
        <v>916</v>
      </c>
      <c r="C405" s="41" t="s">
        <v>17</v>
      </c>
      <c r="D405" s="41" t="s">
        <v>17</v>
      </c>
      <c r="E405" s="41" t="str">
        <f t="shared" si="7"/>
        <v>B</v>
      </c>
      <c r="K405" s="8" t="s">
        <v>50</v>
      </c>
      <c r="L405" s="8" t="s">
        <v>929</v>
      </c>
    </row>
    <row r="406" spans="1:12" x14ac:dyDescent="0.35">
      <c r="A406" s="18" t="s">
        <v>918</v>
      </c>
      <c r="B406" s="18" t="s">
        <v>919</v>
      </c>
      <c r="C406" s="13" t="s">
        <v>17</v>
      </c>
      <c r="D406" s="13" t="s">
        <v>17</v>
      </c>
      <c r="E406" s="37" t="str">
        <f t="shared" si="7"/>
        <v>B</v>
      </c>
      <c r="K406" s="9" t="s">
        <v>50</v>
      </c>
      <c r="L406" s="9" t="s">
        <v>931</v>
      </c>
    </row>
    <row r="407" spans="1:12" ht="25" x14ac:dyDescent="0.35">
      <c r="A407" s="17">
        <v>5011</v>
      </c>
      <c r="B407" s="18" t="s">
        <v>921</v>
      </c>
      <c r="C407" s="13" t="s">
        <v>17</v>
      </c>
      <c r="D407" s="13" t="s">
        <v>17</v>
      </c>
      <c r="E407" s="37" t="str">
        <f t="shared" si="7"/>
        <v>B</v>
      </c>
      <c r="K407" s="8" t="s">
        <v>50</v>
      </c>
      <c r="L407" s="8" t="s">
        <v>934</v>
      </c>
    </row>
    <row r="408" spans="1:12" x14ac:dyDescent="0.35">
      <c r="A408" s="17">
        <v>5012</v>
      </c>
      <c r="B408" s="18" t="s">
        <v>923</v>
      </c>
      <c r="C408" s="13" t="s">
        <v>18</v>
      </c>
      <c r="D408" s="13" t="s">
        <v>18</v>
      </c>
      <c r="E408" s="37" t="str">
        <f t="shared" si="7"/>
        <v>A</v>
      </c>
      <c r="K408" s="9" t="s">
        <v>50</v>
      </c>
      <c r="L408" s="9" t="s">
        <v>937</v>
      </c>
    </row>
    <row r="409" spans="1:12" x14ac:dyDescent="0.35">
      <c r="A409" s="18" t="s">
        <v>925</v>
      </c>
      <c r="B409" s="18" t="s">
        <v>926</v>
      </c>
      <c r="C409" s="13" t="s">
        <v>17</v>
      </c>
      <c r="D409" s="13" t="s">
        <v>17</v>
      </c>
      <c r="E409" s="37" t="str">
        <f t="shared" si="7"/>
        <v>B</v>
      </c>
      <c r="K409" s="8" t="s">
        <v>50</v>
      </c>
      <c r="L409" s="8" t="s">
        <v>939</v>
      </c>
    </row>
    <row r="410" spans="1:12" x14ac:dyDescent="0.35">
      <c r="A410" s="17">
        <v>5021</v>
      </c>
      <c r="B410" s="18" t="s">
        <v>928</v>
      </c>
      <c r="C410" s="13" t="s">
        <v>17</v>
      </c>
      <c r="D410" s="13" t="s">
        <v>17</v>
      </c>
      <c r="E410" s="37" t="str">
        <f t="shared" si="7"/>
        <v>B</v>
      </c>
      <c r="K410" s="9" t="s">
        <v>50</v>
      </c>
      <c r="L410" s="9" t="s">
        <v>941</v>
      </c>
    </row>
    <row r="411" spans="1:12" x14ac:dyDescent="0.35">
      <c r="A411" s="17">
        <v>5022</v>
      </c>
      <c r="B411" s="18" t="s">
        <v>930</v>
      </c>
      <c r="C411" s="13" t="s">
        <v>18</v>
      </c>
      <c r="D411" s="13" t="s">
        <v>18</v>
      </c>
      <c r="E411" s="37" t="str">
        <f t="shared" si="7"/>
        <v>A</v>
      </c>
      <c r="K411" s="8" t="s">
        <v>50</v>
      </c>
      <c r="L411" s="8" t="s">
        <v>944</v>
      </c>
    </row>
    <row r="412" spans="1:12" x14ac:dyDescent="0.35">
      <c r="A412" s="14" t="s">
        <v>932</v>
      </c>
      <c r="B412" s="27" t="s">
        <v>933</v>
      </c>
      <c r="C412" s="41" t="s">
        <v>17</v>
      </c>
      <c r="D412" s="41" t="s">
        <v>17</v>
      </c>
      <c r="E412" s="41" t="str">
        <f>IF((C412=D412),IF(C412="A","A",IF(C412="B","B",IF(C412="C","C"))),IF(C412="A",IF(D412="B","A","B"),IF(C412="B",IF(D412="A","A","B"),"B")))</f>
        <v>B</v>
      </c>
      <c r="K412" s="9" t="s">
        <v>50</v>
      </c>
      <c r="L412" s="9" t="s">
        <v>946</v>
      </c>
    </row>
    <row r="413" spans="1:12" x14ac:dyDescent="0.35">
      <c r="A413" s="18" t="s">
        <v>935</v>
      </c>
      <c r="B413" s="18" t="s">
        <v>936</v>
      </c>
      <c r="C413" s="13" t="s">
        <v>17</v>
      </c>
      <c r="D413" s="13" t="s">
        <v>76</v>
      </c>
      <c r="E413" s="37" t="str">
        <f t="shared" si="7"/>
        <v>B</v>
      </c>
      <c r="K413" s="8" t="s">
        <v>50</v>
      </c>
      <c r="L413" s="8" t="s">
        <v>948</v>
      </c>
    </row>
    <row r="414" spans="1:12" x14ac:dyDescent="0.35">
      <c r="A414" s="17">
        <v>5111</v>
      </c>
      <c r="B414" s="18" t="s">
        <v>938</v>
      </c>
      <c r="C414" s="13" t="s">
        <v>17</v>
      </c>
      <c r="D414" s="13" t="s">
        <v>76</v>
      </c>
      <c r="E414" s="37" t="str">
        <f t="shared" si="7"/>
        <v>B</v>
      </c>
      <c r="K414" s="9" t="s">
        <v>50</v>
      </c>
      <c r="L414" s="9" t="s">
        <v>951</v>
      </c>
    </row>
    <row r="415" spans="1:12" x14ac:dyDescent="0.35">
      <c r="A415" s="17">
        <v>5112</v>
      </c>
      <c r="B415" s="18" t="s">
        <v>940</v>
      </c>
      <c r="C415" s="13" t="s">
        <v>17</v>
      </c>
      <c r="D415" s="13" t="s">
        <v>76</v>
      </c>
      <c r="E415" s="37" t="str">
        <f t="shared" si="7"/>
        <v>B</v>
      </c>
      <c r="K415" s="8" t="s">
        <v>50</v>
      </c>
      <c r="L415" s="8" t="s">
        <v>953</v>
      </c>
    </row>
    <row r="416" spans="1:12" x14ac:dyDescent="0.35">
      <c r="A416" s="18" t="s">
        <v>942</v>
      </c>
      <c r="B416" s="18" t="s">
        <v>943</v>
      </c>
      <c r="C416" s="13" t="s">
        <v>17</v>
      </c>
      <c r="D416" s="13" t="s">
        <v>76</v>
      </c>
      <c r="E416" s="37" t="str">
        <f t="shared" si="7"/>
        <v>B</v>
      </c>
      <c r="K416" s="9" t="s">
        <v>50</v>
      </c>
      <c r="L416" s="9" t="s">
        <v>956</v>
      </c>
    </row>
    <row r="417" spans="1:12" x14ac:dyDescent="0.35">
      <c r="A417" s="17">
        <v>5121</v>
      </c>
      <c r="B417" s="18" t="s">
        <v>945</v>
      </c>
      <c r="C417" s="13" t="s">
        <v>17</v>
      </c>
      <c r="D417" s="13" t="s">
        <v>76</v>
      </c>
      <c r="E417" s="37" t="str">
        <f t="shared" si="7"/>
        <v>B</v>
      </c>
      <c r="K417" s="8" t="s">
        <v>50</v>
      </c>
      <c r="L417" s="8" t="s">
        <v>958</v>
      </c>
    </row>
    <row r="418" spans="1:12" x14ac:dyDescent="0.35">
      <c r="A418" s="17">
        <v>5122</v>
      </c>
      <c r="B418" s="18" t="s">
        <v>947</v>
      </c>
      <c r="C418" s="13" t="s">
        <v>17</v>
      </c>
      <c r="D418" s="13" t="s">
        <v>76</v>
      </c>
      <c r="E418" s="37" t="str">
        <f t="shared" si="7"/>
        <v>B</v>
      </c>
      <c r="K418" s="9" t="s">
        <v>50</v>
      </c>
      <c r="L418" s="9" t="s">
        <v>960</v>
      </c>
    </row>
    <row r="419" spans="1:12" ht="31" x14ac:dyDescent="0.35">
      <c r="A419" s="14" t="s">
        <v>949</v>
      </c>
      <c r="B419" s="27" t="s">
        <v>950</v>
      </c>
      <c r="C419" s="41" t="s">
        <v>17</v>
      </c>
      <c r="D419" s="41" t="s">
        <v>17</v>
      </c>
      <c r="E419" s="41" t="str">
        <f t="shared" si="7"/>
        <v>B</v>
      </c>
      <c r="K419" s="8" t="s">
        <v>50</v>
      </c>
      <c r="L419" s="8" t="s">
        <v>962</v>
      </c>
    </row>
    <row r="420" spans="1:12" x14ac:dyDescent="0.35">
      <c r="A420" s="17">
        <v>5210</v>
      </c>
      <c r="B420" s="18" t="s">
        <v>952</v>
      </c>
      <c r="C420" s="13" t="s">
        <v>17</v>
      </c>
      <c r="D420" s="13" t="s">
        <v>17</v>
      </c>
      <c r="E420" s="37" t="str">
        <f t="shared" si="7"/>
        <v>B</v>
      </c>
      <c r="K420" s="9" t="s">
        <v>50</v>
      </c>
      <c r="L420" s="9" t="s">
        <v>964</v>
      </c>
    </row>
    <row r="421" spans="1:12" ht="25" x14ac:dyDescent="0.35">
      <c r="A421" s="18" t="s">
        <v>954</v>
      </c>
      <c r="B421" s="18" t="s">
        <v>955</v>
      </c>
      <c r="C421" s="13" t="s">
        <v>17</v>
      </c>
      <c r="D421" s="13" t="s">
        <v>17</v>
      </c>
      <c r="E421" s="37" t="str">
        <f t="shared" si="7"/>
        <v>B</v>
      </c>
      <c r="K421" s="8" t="s">
        <v>50</v>
      </c>
      <c r="L421" s="8" t="s">
        <v>966</v>
      </c>
    </row>
    <row r="422" spans="1:12" ht="25" x14ac:dyDescent="0.35">
      <c r="A422" s="17">
        <v>5221</v>
      </c>
      <c r="B422" s="18" t="s">
        <v>957</v>
      </c>
      <c r="C422" s="13" t="s">
        <v>17</v>
      </c>
      <c r="D422" s="13" t="s">
        <v>17</v>
      </c>
      <c r="E422" s="37" t="str">
        <f t="shared" si="7"/>
        <v>B</v>
      </c>
      <c r="K422" s="9" t="s">
        <v>50</v>
      </c>
      <c r="L422" s="9" t="s">
        <v>969</v>
      </c>
    </row>
    <row r="423" spans="1:12" ht="25" x14ac:dyDescent="0.35">
      <c r="A423" s="17">
        <v>5222</v>
      </c>
      <c r="B423" s="18" t="s">
        <v>959</v>
      </c>
      <c r="C423" s="13" t="s">
        <v>17</v>
      </c>
      <c r="D423" s="13" t="s">
        <v>17</v>
      </c>
      <c r="E423" s="37" t="str">
        <f t="shared" si="7"/>
        <v>B</v>
      </c>
      <c r="K423" s="8" t="s">
        <v>50</v>
      </c>
      <c r="L423" s="8" t="s">
        <v>971</v>
      </c>
    </row>
    <row r="424" spans="1:12" ht="37.5" x14ac:dyDescent="0.35">
      <c r="A424" s="17">
        <v>5223</v>
      </c>
      <c r="B424" s="18" t="s">
        <v>961</v>
      </c>
      <c r="C424" s="13" t="s">
        <v>17</v>
      </c>
      <c r="D424" s="13" t="s">
        <v>17</v>
      </c>
      <c r="E424" s="37" t="str">
        <f t="shared" si="7"/>
        <v>B</v>
      </c>
      <c r="K424" s="9" t="s">
        <v>50</v>
      </c>
      <c r="L424" s="9" t="s">
        <v>973</v>
      </c>
    </row>
    <row r="425" spans="1:12" x14ac:dyDescent="0.35">
      <c r="A425" s="17">
        <v>5224</v>
      </c>
      <c r="B425" s="18" t="s">
        <v>963</v>
      </c>
      <c r="C425" s="13" t="s">
        <v>17</v>
      </c>
      <c r="D425" s="13" t="s">
        <v>17</v>
      </c>
      <c r="E425" s="37" t="str">
        <f t="shared" si="7"/>
        <v>B</v>
      </c>
      <c r="K425" s="8" t="s">
        <v>50</v>
      </c>
      <c r="L425" s="8" t="s">
        <v>976</v>
      </c>
    </row>
    <row r="426" spans="1:12" ht="25" x14ac:dyDescent="0.35">
      <c r="A426" s="17">
        <v>5229</v>
      </c>
      <c r="B426" s="18" t="s">
        <v>965</v>
      </c>
      <c r="C426" s="13" t="s">
        <v>17</v>
      </c>
      <c r="D426" s="13" t="s">
        <v>17</v>
      </c>
      <c r="E426" s="37" t="str">
        <f t="shared" si="7"/>
        <v>B</v>
      </c>
      <c r="K426" s="9" t="s">
        <v>50</v>
      </c>
      <c r="L426" s="9" t="s">
        <v>979</v>
      </c>
    </row>
    <row r="427" spans="1:12" x14ac:dyDescent="0.35">
      <c r="A427" s="14" t="s">
        <v>967</v>
      </c>
      <c r="B427" s="27" t="s">
        <v>968</v>
      </c>
      <c r="C427" s="41" t="s">
        <v>76</v>
      </c>
      <c r="D427" s="41" t="s">
        <v>76</v>
      </c>
      <c r="E427" s="41" t="str">
        <f t="shared" si="7"/>
        <v>C</v>
      </c>
      <c r="K427" s="8" t="s">
        <v>50</v>
      </c>
      <c r="L427" s="8" t="s">
        <v>981</v>
      </c>
    </row>
    <row r="428" spans="1:12" x14ac:dyDescent="0.35">
      <c r="A428" s="17">
        <v>5310</v>
      </c>
      <c r="B428" s="18" t="s">
        <v>970</v>
      </c>
      <c r="C428" s="13" t="s">
        <v>76</v>
      </c>
      <c r="D428" s="13" t="s">
        <v>76</v>
      </c>
      <c r="E428" s="37" t="str">
        <f t="shared" si="7"/>
        <v>C</v>
      </c>
      <c r="K428" s="9" t="s">
        <v>50</v>
      </c>
      <c r="L428" s="9" t="s">
        <v>983</v>
      </c>
    </row>
    <row r="429" spans="1:12" x14ac:dyDescent="0.35">
      <c r="A429" s="17">
        <v>5320</v>
      </c>
      <c r="B429" s="18" t="s">
        <v>972</v>
      </c>
      <c r="C429" s="13" t="s">
        <v>76</v>
      </c>
      <c r="D429" s="13" t="s">
        <v>76</v>
      </c>
      <c r="E429" s="37" t="str">
        <f t="shared" si="7"/>
        <v>C</v>
      </c>
      <c r="K429" s="8" t="s">
        <v>50</v>
      </c>
      <c r="L429" s="8" t="s">
        <v>985</v>
      </c>
    </row>
    <row r="430" spans="1:12" x14ac:dyDescent="0.35">
      <c r="A430" s="14" t="s">
        <v>974</v>
      </c>
      <c r="B430" s="27" t="s">
        <v>975</v>
      </c>
      <c r="C430" s="41" t="s">
        <v>76</v>
      </c>
      <c r="D430" s="41" t="s">
        <v>17</v>
      </c>
      <c r="E430" s="41" t="str">
        <f t="shared" si="7"/>
        <v>B</v>
      </c>
      <c r="K430" s="9" t="s">
        <v>53</v>
      </c>
      <c r="L430" s="9" t="s">
        <v>987</v>
      </c>
    </row>
    <row r="431" spans="1:12" ht="25" x14ac:dyDescent="0.35">
      <c r="A431" s="18" t="s">
        <v>977</v>
      </c>
      <c r="B431" s="18" t="s">
        <v>978</v>
      </c>
      <c r="C431" s="13" t="s">
        <v>17</v>
      </c>
      <c r="D431" s="13" t="s">
        <v>17</v>
      </c>
      <c r="E431" s="37" t="str">
        <f t="shared" si="7"/>
        <v>B</v>
      </c>
      <c r="K431" s="8" t="s">
        <v>53</v>
      </c>
      <c r="L431" s="8" t="s">
        <v>989</v>
      </c>
    </row>
    <row r="432" spans="1:12" x14ac:dyDescent="0.35">
      <c r="A432" s="17">
        <v>5511</v>
      </c>
      <c r="B432" s="18" t="s">
        <v>980</v>
      </c>
      <c r="C432" s="13" t="s">
        <v>76</v>
      </c>
      <c r="D432" s="13" t="s">
        <v>76</v>
      </c>
      <c r="E432" s="37" t="str">
        <f t="shared" si="7"/>
        <v>C</v>
      </c>
      <c r="K432" s="9" t="s">
        <v>53</v>
      </c>
      <c r="L432" s="9" t="s">
        <v>497</v>
      </c>
    </row>
    <row r="433" spans="1:12" x14ac:dyDescent="0.35">
      <c r="A433" s="17">
        <v>5512</v>
      </c>
      <c r="B433" s="18" t="s">
        <v>982</v>
      </c>
      <c r="C433" s="13" t="s">
        <v>76</v>
      </c>
      <c r="D433" s="13" t="s">
        <v>76</v>
      </c>
      <c r="E433" s="37" t="str">
        <f t="shared" si="7"/>
        <v>C</v>
      </c>
      <c r="K433" s="8" t="s">
        <v>53</v>
      </c>
      <c r="L433" s="8" t="s">
        <v>992</v>
      </c>
    </row>
    <row r="434" spans="1:12" x14ac:dyDescent="0.35">
      <c r="A434" s="17">
        <v>5513</v>
      </c>
      <c r="B434" s="18" t="s">
        <v>984</v>
      </c>
      <c r="C434" s="13" t="s">
        <v>17</v>
      </c>
      <c r="D434" s="13" t="s">
        <v>17</v>
      </c>
      <c r="E434" s="37" t="str">
        <f t="shared" si="7"/>
        <v>B</v>
      </c>
      <c r="K434" s="9" t="s">
        <v>53</v>
      </c>
      <c r="L434" s="9" t="s">
        <v>994</v>
      </c>
    </row>
    <row r="435" spans="1:12" x14ac:dyDescent="0.35">
      <c r="A435" s="17">
        <v>5514</v>
      </c>
      <c r="B435" s="18" t="s">
        <v>986</v>
      </c>
      <c r="C435" s="13" t="s">
        <v>76</v>
      </c>
      <c r="D435" s="13" t="s">
        <v>76</v>
      </c>
      <c r="E435" s="37" t="str">
        <f t="shared" si="7"/>
        <v>C</v>
      </c>
      <c r="K435" s="8" t="s">
        <v>53</v>
      </c>
      <c r="L435" s="8" t="s">
        <v>997</v>
      </c>
    </row>
    <row r="436" spans="1:12" x14ac:dyDescent="0.35">
      <c r="A436" s="17">
        <v>5519</v>
      </c>
      <c r="B436" s="18" t="s">
        <v>988</v>
      </c>
      <c r="C436" s="13" t="s">
        <v>76</v>
      </c>
      <c r="D436" s="13" t="s">
        <v>76</v>
      </c>
      <c r="E436" s="37" t="str">
        <f t="shared" si="7"/>
        <v>C</v>
      </c>
      <c r="K436" s="9" t="s">
        <v>53</v>
      </c>
      <c r="L436" s="9" t="s">
        <v>1000</v>
      </c>
    </row>
    <row r="437" spans="1:12" ht="25" x14ac:dyDescent="0.35">
      <c r="A437" s="17">
        <v>5520</v>
      </c>
      <c r="B437" s="18" t="s">
        <v>990</v>
      </c>
      <c r="C437" s="13" t="s">
        <v>17</v>
      </c>
      <c r="D437" s="13" t="s">
        <v>17</v>
      </c>
      <c r="E437" s="37" t="str">
        <f t="shared" si="7"/>
        <v>B</v>
      </c>
      <c r="K437" s="8" t="s">
        <v>53</v>
      </c>
      <c r="L437" s="8" t="s">
        <v>1002</v>
      </c>
    </row>
    <row r="438" spans="1:12" x14ac:dyDescent="0.35">
      <c r="A438" s="17">
        <v>5530</v>
      </c>
      <c r="B438" s="18" t="s">
        <v>991</v>
      </c>
      <c r="C438" s="13" t="s">
        <v>76</v>
      </c>
      <c r="D438" s="13" t="s">
        <v>76</v>
      </c>
      <c r="E438" s="37" t="str">
        <f t="shared" si="7"/>
        <v>C</v>
      </c>
      <c r="K438" s="9" t="s">
        <v>53</v>
      </c>
      <c r="L438" s="9" t="s">
        <v>1004</v>
      </c>
    </row>
    <row r="439" spans="1:12" x14ac:dyDescent="0.35">
      <c r="A439" s="17">
        <v>5590</v>
      </c>
      <c r="B439" s="18" t="s">
        <v>993</v>
      </c>
      <c r="C439" s="13" t="s">
        <v>76</v>
      </c>
      <c r="D439" s="13" t="s">
        <v>76</v>
      </c>
      <c r="E439" s="37" t="str">
        <f t="shared" si="7"/>
        <v>C</v>
      </c>
      <c r="K439" s="8" t="s">
        <v>53</v>
      </c>
      <c r="L439" s="8" t="s">
        <v>1006</v>
      </c>
    </row>
    <row r="440" spans="1:12" ht="31" x14ac:dyDescent="0.35">
      <c r="A440" s="14" t="s">
        <v>995</v>
      </c>
      <c r="B440" s="27" t="s">
        <v>996</v>
      </c>
      <c r="C440" s="41" t="s">
        <v>76</v>
      </c>
      <c r="D440" s="41" t="s">
        <v>76</v>
      </c>
      <c r="E440" s="41" t="str">
        <f t="shared" si="7"/>
        <v>C</v>
      </c>
      <c r="K440" s="9" t="s">
        <v>53</v>
      </c>
      <c r="L440" s="9" t="s">
        <v>1008</v>
      </c>
    </row>
    <row r="441" spans="1:12" ht="25" x14ac:dyDescent="0.35">
      <c r="A441" s="18" t="s">
        <v>998</v>
      </c>
      <c r="B441" s="18" t="s">
        <v>999</v>
      </c>
      <c r="C441" s="13" t="s">
        <v>76</v>
      </c>
      <c r="D441" s="13" t="s">
        <v>76</v>
      </c>
      <c r="E441" s="37" t="str">
        <f t="shared" si="7"/>
        <v>C</v>
      </c>
      <c r="K441" s="8" t="s">
        <v>53</v>
      </c>
      <c r="L441" s="8" t="s">
        <v>1011</v>
      </c>
    </row>
    <row r="442" spans="1:12" x14ac:dyDescent="0.35">
      <c r="A442" s="17">
        <v>5611</v>
      </c>
      <c r="B442" s="18" t="s">
        <v>1001</v>
      </c>
      <c r="C442" s="13" t="s">
        <v>76</v>
      </c>
      <c r="D442" s="13" t="s">
        <v>76</v>
      </c>
      <c r="E442" s="37" t="str">
        <f t="shared" si="7"/>
        <v>C</v>
      </c>
      <c r="K442" s="9" t="s">
        <v>53</v>
      </c>
      <c r="L442" s="9" t="s">
        <v>1013</v>
      </c>
    </row>
    <row r="443" spans="1:12" ht="25" x14ac:dyDescent="0.35">
      <c r="A443" s="17">
        <v>5612</v>
      </c>
      <c r="B443" s="18" t="s">
        <v>1003</v>
      </c>
      <c r="C443" s="13" t="s">
        <v>76</v>
      </c>
      <c r="D443" s="13" t="s">
        <v>76</v>
      </c>
      <c r="E443" s="37" t="str">
        <f t="shared" si="7"/>
        <v>C</v>
      </c>
      <c r="K443" s="8" t="s">
        <v>53</v>
      </c>
      <c r="L443" s="8" t="s">
        <v>1015</v>
      </c>
    </row>
    <row r="444" spans="1:12" ht="25" x14ac:dyDescent="0.35">
      <c r="A444" s="17">
        <v>5613</v>
      </c>
      <c r="B444" s="18" t="s">
        <v>1005</v>
      </c>
      <c r="C444" s="13" t="s">
        <v>76</v>
      </c>
      <c r="D444" s="13" t="s">
        <v>76</v>
      </c>
      <c r="E444" s="37" t="str">
        <f t="shared" si="7"/>
        <v>C</v>
      </c>
      <c r="K444" s="9" t="s">
        <v>53</v>
      </c>
      <c r="L444" s="9" t="s">
        <v>1017</v>
      </c>
    </row>
    <row r="445" spans="1:12" ht="25" x14ac:dyDescent="0.35">
      <c r="A445" s="17">
        <v>5619</v>
      </c>
      <c r="B445" s="18" t="s">
        <v>1007</v>
      </c>
      <c r="C445" s="13" t="s">
        <v>76</v>
      </c>
      <c r="D445" s="13" t="s">
        <v>76</v>
      </c>
      <c r="E445" s="37" t="str">
        <f t="shared" si="7"/>
        <v>C</v>
      </c>
      <c r="K445" s="8" t="s">
        <v>53</v>
      </c>
      <c r="L445" s="8" t="s">
        <v>1020</v>
      </c>
    </row>
    <row r="446" spans="1:12" ht="25" x14ac:dyDescent="0.35">
      <c r="A446" s="18" t="s">
        <v>1009</v>
      </c>
      <c r="B446" s="18" t="s">
        <v>1010</v>
      </c>
      <c r="C446" s="13" t="s">
        <v>76</v>
      </c>
      <c r="D446" s="13" t="s">
        <v>76</v>
      </c>
      <c r="E446" s="37" t="str">
        <f t="shared" si="7"/>
        <v>C</v>
      </c>
      <c r="K446" s="9" t="s">
        <v>53</v>
      </c>
      <c r="L446" s="9" t="s">
        <v>1023</v>
      </c>
    </row>
    <row r="447" spans="1:12" x14ac:dyDescent="0.35">
      <c r="A447" s="17">
        <v>5621</v>
      </c>
      <c r="B447" s="18" t="s">
        <v>1012</v>
      </c>
      <c r="C447" s="13" t="s">
        <v>76</v>
      </c>
      <c r="D447" s="13" t="s">
        <v>76</v>
      </c>
      <c r="E447" s="37" t="str">
        <f t="shared" si="7"/>
        <v>C</v>
      </c>
      <c r="K447" s="8" t="s">
        <v>53</v>
      </c>
      <c r="L447" s="8" t="s">
        <v>1025</v>
      </c>
    </row>
    <row r="448" spans="1:12" x14ac:dyDescent="0.35">
      <c r="A448" s="17">
        <v>5629</v>
      </c>
      <c r="B448" s="18" t="s">
        <v>1014</v>
      </c>
      <c r="C448" s="13" t="s">
        <v>76</v>
      </c>
      <c r="D448" s="13" t="s">
        <v>76</v>
      </c>
      <c r="E448" s="37" t="str">
        <f t="shared" si="7"/>
        <v>C</v>
      </c>
      <c r="K448" s="9" t="s">
        <v>53</v>
      </c>
      <c r="L448" s="9" t="s">
        <v>1027</v>
      </c>
    </row>
    <row r="449" spans="1:12" ht="25" x14ac:dyDescent="0.35">
      <c r="A449" s="17">
        <v>5630</v>
      </c>
      <c r="B449" s="18" t="s">
        <v>1016</v>
      </c>
      <c r="C449" s="16" t="s">
        <v>2010</v>
      </c>
      <c r="D449" s="16" t="s">
        <v>2010</v>
      </c>
      <c r="E449" s="16" t="s">
        <v>2010</v>
      </c>
      <c r="K449" s="8" t="s">
        <v>53</v>
      </c>
      <c r="L449" s="8" t="s">
        <v>1029</v>
      </c>
    </row>
    <row r="450" spans="1:12" x14ac:dyDescent="0.35">
      <c r="A450" s="14" t="s">
        <v>1018</v>
      </c>
      <c r="B450" s="27" t="s">
        <v>1019</v>
      </c>
      <c r="C450" s="41" t="s">
        <v>76</v>
      </c>
      <c r="D450" s="41" t="s">
        <v>76</v>
      </c>
      <c r="E450" s="41" t="str">
        <f t="shared" ref="E450:E513" si="8">IF((C450=D450),IF(C450="A","A",IF(C450="B","B",IF(C450="C","C"))),IF(C450="A",IF(D450="B","A","B"),IF(C450="B",IF(D450="A","A","B"),"B")))</f>
        <v>C</v>
      </c>
      <c r="K450" s="9" t="s">
        <v>53</v>
      </c>
      <c r="L450" s="9" t="s">
        <v>1031</v>
      </c>
    </row>
    <row r="451" spans="1:12" ht="25" x14ac:dyDescent="0.35">
      <c r="A451" s="18" t="s">
        <v>1021</v>
      </c>
      <c r="B451" s="18" t="s">
        <v>1022</v>
      </c>
      <c r="C451" s="13" t="s">
        <v>76</v>
      </c>
      <c r="D451" s="13" t="s">
        <v>76</v>
      </c>
      <c r="E451" s="37" t="str">
        <f t="shared" si="8"/>
        <v>C</v>
      </c>
      <c r="K451" s="8" t="s">
        <v>53</v>
      </c>
      <c r="L451" s="8" t="s">
        <v>1032</v>
      </c>
    </row>
    <row r="452" spans="1:12" x14ac:dyDescent="0.35">
      <c r="A452" s="17">
        <v>5811</v>
      </c>
      <c r="B452" s="18" t="s">
        <v>1024</v>
      </c>
      <c r="C452" s="13" t="s">
        <v>76</v>
      </c>
      <c r="D452" s="13" t="s">
        <v>76</v>
      </c>
      <c r="E452" s="37" t="str">
        <f t="shared" si="8"/>
        <v>C</v>
      </c>
      <c r="K452" s="9" t="s">
        <v>53</v>
      </c>
      <c r="L452" s="9" t="s">
        <v>1035</v>
      </c>
    </row>
    <row r="453" spans="1:12" x14ac:dyDescent="0.35">
      <c r="A453" s="17">
        <v>5812</v>
      </c>
      <c r="B453" s="18" t="s">
        <v>1026</v>
      </c>
      <c r="C453" s="13" t="s">
        <v>76</v>
      </c>
      <c r="D453" s="13" t="s">
        <v>76</v>
      </c>
      <c r="E453" s="37" t="str">
        <f t="shared" si="8"/>
        <v>C</v>
      </c>
      <c r="K453" s="8" t="s">
        <v>53</v>
      </c>
      <c r="L453" s="8" t="s">
        <v>1038</v>
      </c>
    </row>
    <row r="454" spans="1:12" ht="25" x14ac:dyDescent="0.35">
      <c r="A454" s="17">
        <v>5813</v>
      </c>
      <c r="B454" s="18" t="s">
        <v>1028</v>
      </c>
      <c r="C454" s="13" t="s">
        <v>76</v>
      </c>
      <c r="D454" s="13" t="s">
        <v>76</v>
      </c>
      <c r="E454" s="37" t="str">
        <f t="shared" si="8"/>
        <v>C</v>
      </c>
      <c r="K454" s="9" t="s">
        <v>53</v>
      </c>
      <c r="L454" s="9" t="s">
        <v>241</v>
      </c>
    </row>
    <row r="455" spans="1:12" x14ac:dyDescent="0.35">
      <c r="A455" s="17">
        <v>5819</v>
      </c>
      <c r="B455" s="18" t="s">
        <v>1030</v>
      </c>
      <c r="C455" s="13" t="s">
        <v>76</v>
      </c>
      <c r="D455" s="13" t="s">
        <v>76</v>
      </c>
      <c r="E455" s="37" t="str">
        <f t="shared" si="8"/>
        <v>C</v>
      </c>
      <c r="K455" s="8" t="s">
        <v>53</v>
      </c>
      <c r="L455" s="8" t="s">
        <v>1041</v>
      </c>
    </row>
    <row r="456" spans="1:12" ht="25.5" x14ac:dyDescent="0.35">
      <c r="A456" s="17">
        <v>5820</v>
      </c>
      <c r="B456" s="18" t="s">
        <v>1946</v>
      </c>
      <c r="C456" s="13" t="s">
        <v>76</v>
      </c>
      <c r="D456" s="13" t="s">
        <v>76</v>
      </c>
      <c r="E456" s="37" t="str">
        <f t="shared" si="8"/>
        <v>C</v>
      </c>
      <c r="K456" s="9" t="s">
        <v>53</v>
      </c>
      <c r="L456" s="9" t="s">
        <v>1043</v>
      </c>
    </row>
    <row r="457" spans="1:12" ht="46.5" x14ac:dyDescent="0.35">
      <c r="A457" s="14" t="s">
        <v>1033</v>
      </c>
      <c r="B457" s="27" t="s">
        <v>1034</v>
      </c>
      <c r="C457" s="41" t="s">
        <v>76</v>
      </c>
      <c r="D457" s="41" t="s">
        <v>76</v>
      </c>
      <c r="E457" s="41" t="str">
        <f t="shared" si="8"/>
        <v>C</v>
      </c>
      <c r="K457" s="8" t="s">
        <v>53</v>
      </c>
      <c r="L457" s="8" t="s">
        <v>1045</v>
      </c>
    </row>
    <row r="458" spans="1:12" ht="50" x14ac:dyDescent="0.35">
      <c r="A458" s="18" t="s">
        <v>1036</v>
      </c>
      <c r="B458" s="18" t="s">
        <v>1037</v>
      </c>
      <c r="C458" s="13" t="s">
        <v>76</v>
      </c>
      <c r="D458" s="13" t="s">
        <v>76</v>
      </c>
      <c r="E458" s="37" t="str">
        <f t="shared" si="8"/>
        <v>C</v>
      </c>
      <c r="K458" s="9" t="s">
        <v>53</v>
      </c>
      <c r="L458" s="9" t="s">
        <v>1047</v>
      </c>
    </row>
    <row r="459" spans="1:12" ht="37.5" x14ac:dyDescent="0.35">
      <c r="A459" s="17">
        <v>5911</v>
      </c>
      <c r="B459" s="18" t="s">
        <v>1039</v>
      </c>
      <c r="C459" s="13" t="s">
        <v>76</v>
      </c>
      <c r="D459" s="13" t="s">
        <v>76</v>
      </c>
      <c r="E459" s="37" t="str">
        <f t="shared" si="8"/>
        <v>C</v>
      </c>
      <c r="K459" s="8" t="s">
        <v>53</v>
      </c>
      <c r="L459" s="8" t="s">
        <v>1050</v>
      </c>
    </row>
    <row r="460" spans="1:12" ht="37.5" x14ac:dyDescent="0.35">
      <c r="A460" s="17">
        <v>5912</v>
      </c>
      <c r="B460" s="18" t="s">
        <v>1040</v>
      </c>
      <c r="C460" s="13" t="s">
        <v>76</v>
      </c>
      <c r="D460" s="13" t="s">
        <v>76</v>
      </c>
      <c r="E460" s="37" t="str">
        <f t="shared" si="8"/>
        <v>C</v>
      </c>
      <c r="K460" s="9" t="s">
        <v>56</v>
      </c>
      <c r="L460" s="9" t="s">
        <v>1052</v>
      </c>
    </row>
    <row r="461" spans="1:12" ht="37.5" x14ac:dyDescent="0.35">
      <c r="A461" s="17">
        <v>5913</v>
      </c>
      <c r="B461" s="18" t="s">
        <v>1042</v>
      </c>
      <c r="C461" s="13" t="s">
        <v>76</v>
      </c>
      <c r="D461" s="13" t="s">
        <v>76</v>
      </c>
      <c r="E461" s="37" t="str">
        <f t="shared" si="8"/>
        <v>C</v>
      </c>
      <c r="K461" s="8" t="s">
        <v>56</v>
      </c>
      <c r="L461" s="8" t="s">
        <v>1054</v>
      </c>
    </row>
    <row r="462" spans="1:12" ht="25" x14ac:dyDescent="0.35">
      <c r="A462" s="17">
        <v>5914</v>
      </c>
      <c r="B462" s="18" t="s">
        <v>1044</v>
      </c>
      <c r="C462" s="13" t="s">
        <v>76</v>
      </c>
      <c r="D462" s="13" t="s">
        <v>76</v>
      </c>
      <c r="E462" s="37" t="str">
        <f t="shared" si="8"/>
        <v>C</v>
      </c>
      <c r="K462" s="9" t="s">
        <v>56</v>
      </c>
      <c r="L462" s="9" t="s">
        <v>1057</v>
      </c>
    </row>
    <row r="463" spans="1:12" ht="25" x14ac:dyDescent="0.35">
      <c r="A463" s="17">
        <v>5920</v>
      </c>
      <c r="B463" s="18" t="s">
        <v>1046</v>
      </c>
      <c r="C463" s="13" t="s">
        <v>76</v>
      </c>
      <c r="D463" s="13" t="s">
        <v>76</v>
      </c>
      <c r="E463" s="37" t="str">
        <f t="shared" si="8"/>
        <v>C</v>
      </c>
      <c r="K463" s="8" t="s">
        <v>56</v>
      </c>
      <c r="L463" s="8" t="s">
        <v>1059</v>
      </c>
    </row>
    <row r="464" spans="1:12" ht="31" x14ac:dyDescent="0.35">
      <c r="A464" s="14" t="s">
        <v>1048</v>
      </c>
      <c r="B464" s="27" t="s">
        <v>1049</v>
      </c>
      <c r="C464" s="41" t="s">
        <v>76</v>
      </c>
      <c r="D464" s="41" t="s">
        <v>76</v>
      </c>
      <c r="E464" s="41" t="str">
        <f t="shared" si="8"/>
        <v>C</v>
      </c>
      <c r="K464" s="9" t="s">
        <v>56</v>
      </c>
      <c r="L464" s="9" t="s">
        <v>1061</v>
      </c>
    </row>
    <row r="465" spans="1:12" ht="25" x14ac:dyDescent="0.35">
      <c r="A465" s="17">
        <v>6010</v>
      </c>
      <c r="B465" s="18" t="s">
        <v>1051</v>
      </c>
      <c r="C465" s="13" t="s">
        <v>76</v>
      </c>
      <c r="D465" s="13" t="s">
        <v>76</v>
      </c>
      <c r="E465" s="37" t="str">
        <f t="shared" si="8"/>
        <v>C</v>
      </c>
      <c r="K465" s="8" t="s">
        <v>56</v>
      </c>
      <c r="L465" s="8" t="s">
        <v>1063</v>
      </c>
    </row>
    <row r="466" spans="1:12" ht="25" x14ac:dyDescent="0.35">
      <c r="A466" s="17">
        <v>6020</v>
      </c>
      <c r="B466" s="18" t="s">
        <v>1053</v>
      </c>
      <c r="C466" s="13" t="s">
        <v>76</v>
      </c>
      <c r="D466" s="13" t="s">
        <v>76</v>
      </c>
      <c r="E466" s="37" t="str">
        <f t="shared" si="8"/>
        <v>C</v>
      </c>
      <c r="K466" s="9" t="s">
        <v>56</v>
      </c>
      <c r="L466" s="9" t="s">
        <v>1065</v>
      </c>
    </row>
    <row r="467" spans="1:12" x14ac:dyDescent="0.35">
      <c r="A467" s="14" t="s">
        <v>1055</v>
      </c>
      <c r="B467" s="27" t="s">
        <v>1056</v>
      </c>
      <c r="C467" s="41" t="s">
        <v>76</v>
      </c>
      <c r="D467" s="41" t="s">
        <v>76</v>
      </c>
      <c r="E467" s="41" t="str">
        <f t="shared" si="8"/>
        <v>C</v>
      </c>
      <c r="K467" s="8" t="s">
        <v>56</v>
      </c>
      <c r="L467" s="8" t="s">
        <v>1068</v>
      </c>
    </row>
    <row r="468" spans="1:12" x14ac:dyDescent="0.35">
      <c r="A468" s="17">
        <v>6110</v>
      </c>
      <c r="B468" s="18" t="s">
        <v>1058</v>
      </c>
      <c r="C468" s="13" t="s">
        <v>76</v>
      </c>
      <c r="D468" s="13" t="s">
        <v>76</v>
      </c>
      <c r="E468" s="37" t="str">
        <f t="shared" si="8"/>
        <v>C</v>
      </c>
      <c r="K468" s="9" t="s">
        <v>56</v>
      </c>
      <c r="L468" s="9" t="s">
        <v>1070</v>
      </c>
    </row>
    <row r="469" spans="1:12" ht="25" x14ac:dyDescent="0.35">
      <c r="A469" s="17">
        <v>6120</v>
      </c>
      <c r="B469" s="18" t="s">
        <v>1060</v>
      </c>
      <c r="C469" s="13" t="s">
        <v>76</v>
      </c>
      <c r="D469" s="13" t="s">
        <v>76</v>
      </c>
      <c r="E469" s="37" t="str">
        <f t="shared" si="8"/>
        <v>C</v>
      </c>
      <c r="K469" s="8" t="s">
        <v>56</v>
      </c>
      <c r="L469" s="8" t="s">
        <v>1072</v>
      </c>
    </row>
    <row r="470" spans="1:12" x14ac:dyDescent="0.35">
      <c r="A470" s="17">
        <v>6130</v>
      </c>
      <c r="B470" s="18" t="s">
        <v>1062</v>
      </c>
      <c r="C470" s="13" t="s">
        <v>76</v>
      </c>
      <c r="D470" s="13" t="s">
        <v>76</v>
      </c>
      <c r="E470" s="37" t="str">
        <f t="shared" si="8"/>
        <v>C</v>
      </c>
      <c r="K470" s="9" t="s">
        <v>56</v>
      </c>
      <c r="L470" s="9" t="s">
        <v>1074</v>
      </c>
    </row>
    <row r="471" spans="1:12" x14ac:dyDescent="0.35">
      <c r="A471" s="17">
        <v>6190</v>
      </c>
      <c r="B471" s="18" t="s">
        <v>1064</v>
      </c>
      <c r="C471" s="13" t="s">
        <v>76</v>
      </c>
      <c r="D471" s="13" t="s">
        <v>76</v>
      </c>
      <c r="E471" s="37" t="str">
        <f t="shared" si="8"/>
        <v>C</v>
      </c>
      <c r="K471" s="8" t="s">
        <v>56</v>
      </c>
      <c r="L471" s="8" t="s">
        <v>1076</v>
      </c>
    </row>
    <row r="472" spans="1:12" ht="62" x14ac:dyDescent="0.35">
      <c r="A472" s="14" t="s">
        <v>1066</v>
      </c>
      <c r="B472" s="27" t="s">
        <v>1067</v>
      </c>
      <c r="C472" s="41" t="s">
        <v>76</v>
      </c>
      <c r="D472" s="41" t="s">
        <v>76</v>
      </c>
      <c r="E472" s="41" t="str">
        <f t="shared" si="8"/>
        <v>C</v>
      </c>
      <c r="K472" s="9" t="s">
        <v>56</v>
      </c>
      <c r="L472" s="9" t="s">
        <v>1079</v>
      </c>
    </row>
    <row r="473" spans="1:12" ht="50" x14ac:dyDescent="0.35">
      <c r="A473" s="18" t="s">
        <v>1069</v>
      </c>
      <c r="B473" s="18" t="s">
        <v>1067</v>
      </c>
      <c r="C473" s="13" t="s">
        <v>76</v>
      </c>
      <c r="D473" s="13" t="s">
        <v>76</v>
      </c>
      <c r="E473" s="37" t="str">
        <f t="shared" si="8"/>
        <v>C</v>
      </c>
      <c r="K473" s="8" t="s">
        <v>56</v>
      </c>
      <c r="L473" s="8" t="s">
        <v>1081</v>
      </c>
    </row>
    <row r="474" spans="1:12" ht="37.5" x14ac:dyDescent="0.35">
      <c r="A474" s="17">
        <v>6201</v>
      </c>
      <c r="B474" s="18" t="s">
        <v>1071</v>
      </c>
      <c r="C474" s="13" t="s">
        <v>76</v>
      </c>
      <c r="D474" s="13" t="s">
        <v>76</v>
      </c>
      <c r="E474" s="37" t="str">
        <f t="shared" si="8"/>
        <v>C</v>
      </c>
      <c r="K474" s="9" t="s">
        <v>56</v>
      </c>
      <c r="L474" s="9" t="s">
        <v>1082</v>
      </c>
    </row>
    <row r="475" spans="1:12" ht="37.5" x14ac:dyDescent="0.35">
      <c r="A475" s="17">
        <v>6202</v>
      </c>
      <c r="B475" s="18" t="s">
        <v>1073</v>
      </c>
      <c r="C475" s="13" t="s">
        <v>76</v>
      </c>
      <c r="D475" s="13" t="s">
        <v>76</v>
      </c>
      <c r="E475" s="37" t="str">
        <f t="shared" si="8"/>
        <v>C</v>
      </c>
      <c r="K475" s="8" t="s">
        <v>56</v>
      </c>
      <c r="L475" s="8" t="s">
        <v>1084</v>
      </c>
    </row>
    <row r="476" spans="1:12" ht="37.5" x14ac:dyDescent="0.35">
      <c r="A476" s="17">
        <v>6209</v>
      </c>
      <c r="B476" s="18" t="s">
        <v>1075</v>
      </c>
      <c r="C476" s="13" t="s">
        <v>76</v>
      </c>
      <c r="D476" s="13" t="s">
        <v>76</v>
      </c>
      <c r="E476" s="37" t="str">
        <f t="shared" si="8"/>
        <v>C</v>
      </c>
      <c r="K476" s="9" t="s">
        <v>56</v>
      </c>
      <c r="L476" s="9" t="s">
        <v>1087</v>
      </c>
    </row>
    <row r="477" spans="1:12" x14ac:dyDescent="0.35">
      <c r="A477" s="14" t="s">
        <v>1077</v>
      </c>
      <c r="B477" s="27" t="s">
        <v>1078</v>
      </c>
      <c r="C477" s="41" t="s">
        <v>76</v>
      </c>
      <c r="D477" s="41" t="s">
        <v>76</v>
      </c>
      <c r="E477" s="41" t="str">
        <f t="shared" si="8"/>
        <v>C</v>
      </c>
      <c r="K477" s="8" t="s">
        <v>56</v>
      </c>
      <c r="L477" s="8" t="s">
        <v>1089</v>
      </c>
    </row>
    <row r="478" spans="1:12" ht="38" x14ac:dyDescent="0.35">
      <c r="A478" s="18" t="s">
        <v>1080</v>
      </c>
      <c r="B478" s="18" t="s">
        <v>1947</v>
      </c>
      <c r="C478" s="13" t="s">
        <v>76</v>
      </c>
      <c r="D478" s="13" t="s">
        <v>76</v>
      </c>
      <c r="E478" s="37" t="str">
        <f t="shared" si="8"/>
        <v>C</v>
      </c>
      <c r="K478" s="9" t="s">
        <v>56</v>
      </c>
      <c r="L478" s="9" t="s">
        <v>1091</v>
      </c>
    </row>
    <row r="479" spans="1:12" ht="25.5" x14ac:dyDescent="0.35">
      <c r="A479" s="17">
        <v>6311</v>
      </c>
      <c r="B479" s="18" t="s">
        <v>1948</v>
      </c>
      <c r="C479" s="13" t="s">
        <v>76</v>
      </c>
      <c r="D479" s="13" t="s">
        <v>76</v>
      </c>
      <c r="E479" s="37" t="str">
        <f t="shared" si="8"/>
        <v>C</v>
      </c>
      <c r="K479" s="8" t="s">
        <v>56</v>
      </c>
      <c r="L479" s="8" t="s">
        <v>1094</v>
      </c>
    </row>
    <row r="480" spans="1:12" x14ac:dyDescent="0.35">
      <c r="A480" s="17">
        <v>6312</v>
      </c>
      <c r="B480" s="18" t="s">
        <v>1083</v>
      </c>
      <c r="C480" s="13" t="s">
        <v>76</v>
      </c>
      <c r="D480" s="13" t="s">
        <v>76</v>
      </c>
      <c r="E480" s="37" t="str">
        <f t="shared" si="8"/>
        <v>C</v>
      </c>
      <c r="K480" s="9" t="s">
        <v>56</v>
      </c>
      <c r="L480" s="9" t="s">
        <v>1097</v>
      </c>
    </row>
    <row r="481" spans="1:12" x14ac:dyDescent="0.35">
      <c r="A481" s="18" t="s">
        <v>1085</v>
      </c>
      <c r="B481" s="18" t="s">
        <v>1086</v>
      </c>
      <c r="C481" s="13" t="s">
        <v>76</v>
      </c>
      <c r="D481" s="13" t="s">
        <v>76</v>
      </c>
      <c r="E481" s="37" t="str">
        <f t="shared" si="8"/>
        <v>C</v>
      </c>
      <c r="K481" s="8" t="s">
        <v>56</v>
      </c>
      <c r="L481" s="8" t="s">
        <v>1099</v>
      </c>
    </row>
    <row r="482" spans="1:12" x14ac:dyDescent="0.35">
      <c r="A482" s="17">
        <v>6391</v>
      </c>
      <c r="B482" s="18" t="s">
        <v>1088</v>
      </c>
      <c r="C482" s="13" t="s">
        <v>76</v>
      </c>
      <c r="D482" s="13" t="s">
        <v>76</v>
      </c>
      <c r="E482" s="37" t="str">
        <f t="shared" si="8"/>
        <v>C</v>
      </c>
      <c r="K482" s="9" t="s">
        <v>56</v>
      </c>
      <c r="L482" s="9" t="s">
        <v>1101</v>
      </c>
    </row>
    <row r="483" spans="1:12" ht="25" x14ac:dyDescent="0.35">
      <c r="A483" s="17">
        <v>6399</v>
      </c>
      <c r="B483" s="18" t="s">
        <v>1090</v>
      </c>
      <c r="C483" s="13" t="s">
        <v>76</v>
      </c>
      <c r="D483" s="13" t="s">
        <v>76</v>
      </c>
      <c r="E483" s="37" t="str">
        <f t="shared" si="8"/>
        <v>C</v>
      </c>
      <c r="K483" s="8" t="s">
        <v>56</v>
      </c>
      <c r="L483" s="8" t="s">
        <v>404</v>
      </c>
    </row>
    <row r="484" spans="1:12" ht="31" x14ac:dyDescent="0.35">
      <c r="A484" s="14" t="s">
        <v>1092</v>
      </c>
      <c r="B484" s="27" t="s">
        <v>1093</v>
      </c>
      <c r="C484" s="42" t="s">
        <v>76</v>
      </c>
      <c r="D484" s="42" t="s">
        <v>76</v>
      </c>
      <c r="E484" s="36" t="str">
        <f t="shared" si="8"/>
        <v>C</v>
      </c>
      <c r="K484" s="9" t="s">
        <v>56</v>
      </c>
      <c r="L484" s="9" t="s">
        <v>1105</v>
      </c>
    </row>
    <row r="485" spans="1:12" x14ac:dyDescent="0.35">
      <c r="A485" s="18" t="s">
        <v>1095</v>
      </c>
      <c r="B485" s="18" t="s">
        <v>1096</v>
      </c>
      <c r="C485" s="13" t="s">
        <v>76</v>
      </c>
      <c r="D485" s="13" t="s">
        <v>76</v>
      </c>
      <c r="E485" s="37" t="str">
        <f t="shared" si="8"/>
        <v>C</v>
      </c>
      <c r="K485" s="8" t="s">
        <v>56</v>
      </c>
      <c r="L485" s="8" t="s">
        <v>1107</v>
      </c>
    </row>
    <row r="486" spans="1:12" x14ac:dyDescent="0.35">
      <c r="A486" s="17">
        <v>6411</v>
      </c>
      <c r="B486" s="18" t="s">
        <v>1098</v>
      </c>
      <c r="C486" s="13" t="s">
        <v>76</v>
      </c>
      <c r="D486" s="13" t="s">
        <v>76</v>
      </c>
      <c r="E486" s="37" t="str">
        <f t="shared" si="8"/>
        <v>C</v>
      </c>
      <c r="K486" s="9" t="s">
        <v>56</v>
      </c>
      <c r="L486" s="9" t="s">
        <v>1109</v>
      </c>
    </row>
    <row r="487" spans="1:12" x14ac:dyDescent="0.35">
      <c r="A487" s="17">
        <v>6412</v>
      </c>
      <c r="B487" s="18" t="s">
        <v>1100</v>
      </c>
      <c r="C487" s="13" t="s">
        <v>76</v>
      </c>
      <c r="D487" s="13" t="s">
        <v>76</v>
      </c>
      <c r="E487" s="37" t="str">
        <f t="shared" si="8"/>
        <v>C</v>
      </c>
      <c r="K487" s="8" t="s">
        <v>56</v>
      </c>
      <c r="L487" s="8" t="s">
        <v>1111</v>
      </c>
    </row>
    <row r="488" spans="1:12" x14ac:dyDescent="0.35">
      <c r="A488" s="18" t="s">
        <v>1102</v>
      </c>
      <c r="B488" s="18" t="s">
        <v>1103</v>
      </c>
      <c r="C488" s="13" t="s">
        <v>76</v>
      </c>
      <c r="D488" s="13" t="s">
        <v>76</v>
      </c>
      <c r="E488" s="37" t="str">
        <f t="shared" si="8"/>
        <v>C</v>
      </c>
      <c r="K488" s="9" t="s">
        <v>56</v>
      </c>
      <c r="L488" s="9" t="s">
        <v>1114</v>
      </c>
    </row>
    <row r="489" spans="1:12" x14ac:dyDescent="0.35">
      <c r="A489" s="17">
        <v>6421</v>
      </c>
      <c r="B489" s="18" t="s">
        <v>1104</v>
      </c>
      <c r="C489" s="13" t="s">
        <v>76</v>
      </c>
      <c r="D489" s="13" t="s">
        <v>76</v>
      </c>
      <c r="E489" s="37" t="str">
        <f t="shared" si="8"/>
        <v>C</v>
      </c>
      <c r="K489" s="8" t="s">
        <v>56</v>
      </c>
      <c r="L489" s="8" t="s">
        <v>1116</v>
      </c>
    </row>
    <row r="490" spans="1:12" ht="25" x14ac:dyDescent="0.35">
      <c r="A490" s="17">
        <v>6422</v>
      </c>
      <c r="B490" s="18" t="s">
        <v>1106</v>
      </c>
      <c r="C490" s="13" t="s">
        <v>76</v>
      </c>
      <c r="D490" s="13" t="s">
        <v>76</v>
      </c>
      <c r="E490" s="37" t="str">
        <f t="shared" si="8"/>
        <v>C</v>
      </c>
      <c r="K490" s="9" t="s">
        <v>56</v>
      </c>
      <c r="L490" s="9" t="s">
        <v>1118</v>
      </c>
    </row>
    <row r="491" spans="1:12" x14ac:dyDescent="0.35">
      <c r="A491" s="17">
        <v>6423</v>
      </c>
      <c r="B491" s="18" t="s">
        <v>1108</v>
      </c>
      <c r="C491" s="13" t="s">
        <v>76</v>
      </c>
      <c r="D491" s="13" t="s">
        <v>76</v>
      </c>
      <c r="E491" s="37" t="str">
        <f t="shared" si="8"/>
        <v>C</v>
      </c>
      <c r="K491" s="8" t="s">
        <v>56</v>
      </c>
      <c r="L491" s="8" t="s">
        <v>1121</v>
      </c>
    </row>
    <row r="492" spans="1:12" x14ac:dyDescent="0.35">
      <c r="A492" s="17">
        <v>6424</v>
      </c>
      <c r="B492" s="18" t="s">
        <v>1110</v>
      </c>
      <c r="C492" s="13" t="s">
        <v>76</v>
      </c>
      <c r="D492" s="13" t="s">
        <v>76</v>
      </c>
      <c r="E492" s="37" t="str">
        <f t="shared" si="8"/>
        <v>C</v>
      </c>
      <c r="K492" s="9" t="s">
        <v>56</v>
      </c>
      <c r="L492" s="9" t="s">
        <v>1123</v>
      </c>
    </row>
    <row r="493" spans="1:12" ht="25" x14ac:dyDescent="0.35">
      <c r="A493" s="18" t="s">
        <v>1112</v>
      </c>
      <c r="B493" s="18" t="s">
        <v>1113</v>
      </c>
      <c r="C493" s="13" t="s">
        <v>76</v>
      </c>
      <c r="D493" s="13" t="s">
        <v>76</v>
      </c>
      <c r="E493" s="37" t="str">
        <f t="shared" si="8"/>
        <v>C</v>
      </c>
      <c r="K493" s="8" t="s">
        <v>56</v>
      </c>
      <c r="L493" s="8" t="s">
        <v>1125</v>
      </c>
    </row>
    <row r="494" spans="1:12" ht="25" x14ac:dyDescent="0.35">
      <c r="A494" s="17">
        <v>6431</v>
      </c>
      <c r="B494" s="18" t="s">
        <v>1115</v>
      </c>
      <c r="C494" s="13" t="s">
        <v>76</v>
      </c>
      <c r="D494" s="13" t="s">
        <v>76</v>
      </c>
      <c r="E494" s="37" t="str">
        <f t="shared" si="8"/>
        <v>C</v>
      </c>
      <c r="K494" s="9" t="s">
        <v>56</v>
      </c>
      <c r="L494" s="9" t="s">
        <v>1126</v>
      </c>
    </row>
    <row r="495" spans="1:12" x14ac:dyDescent="0.35">
      <c r="A495" s="17">
        <v>6432</v>
      </c>
      <c r="B495" s="18" t="s">
        <v>1117</v>
      </c>
      <c r="C495" s="13" t="s">
        <v>76</v>
      </c>
      <c r="D495" s="13" t="s">
        <v>76</v>
      </c>
      <c r="E495" s="37" t="str">
        <f t="shared" si="8"/>
        <v>C</v>
      </c>
      <c r="K495" s="8" t="s">
        <v>56</v>
      </c>
      <c r="L495" s="8" t="s">
        <v>1128</v>
      </c>
    </row>
    <row r="496" spans="1:12" ht="25" x14ac:dyDescent="0.35">
      <c r="A496" s="18" t="s">
        <v>1119</v>
      </c>
      <c r="B496" s="18" t="s">
        <v>1120</v>
      </c>
      <c r="C496" s="13" t="s">
        <v>76</v>
      </c>
      <c r="D496" s="13" t="s">
        <v>76</v>
      </c>
      <c r="E496" s="37" t="str">
        <f t="shared" si="8"/>
        <v>C</v>
      </c>
      <c r="K496" s="9" t="s">
        <v>56</v>
      </c>
      <c r="L496" s="9" t="s">
        <v>163</v>
      </c>
    </row>
    <row r="497" spans="1:12" x14ac:dyDescent="0.35">
      <c r="A497" s="17">
        <v>6491</v>
      </c>
      <c r="B497" s="18" t="s">
        <v>1122</v>
      </c>
      <c r="C497" s="13" t="s">
        <v>76</v>
      </c>
      <c r="D497" s="13" t="s">
        <v>76</v>
      </c>
      <c r="E497" s="37" t="str">
        <f t="shared" si="8"/>
        <v>C</v>
      </c>
      <c r="K497" s="8" t="s">
        <v>56</v>
      </c>
      <c r="L497" s="8" t="s">
        <v>1131</v>
      </c>
    </row>
    <row r="498" spans="1:12" ht="37.5" x14ac:dyDescent="0.35">
      <c r="A498" s="17">
        <v>6492</v>
      </c>
      <c r="B498" s="18" t="s">
        <v>1124</v>
      </c>
      <c r="C498" s="13" t="s">
        <v>76</v>
      </c>
      <c r="D498" s="13" t="s">
        <v>76</v>
      </c>
      <c r="E498" s="37" t="str">
        <f t="shared" si="8"/>
        <v>C</v>
      </c>
      <c r="K498" s="9" t="s">
        <v>56</v>
      </c>
      <c r="L498" s="9" t="s">
        <v>1133</v>
      </c>
    </row>
    <row r="499" spans="1:12" x14ac:dyDescent="0.35">
      <c r="A499" s="17">
        <v>6493</v>
      </c>
      <c r="B499" s="18" t="s">
        <v>1949</v>
      </c>
      <c r="C499" s="13" t="s">
        <v>76</v>
      </c>
      <c r="D499" s="13" t="s">
        <v>76</v>
      </c>
      <c r="E499" s="37" t="str">
        <f t="shared" si="8"/>
        <v>C</v>
      </c>
      <c r="K499" s="8" t="s">
        <v>56</v>
      </c>
      <c r="L499" s="8" t="s">
        <v>1136</v>
      </c>
    </row>
    <row r="500" spans="1:12" x14ac:dyDescent="0.35">
      <c r="A500" s="17">
        <v>6494</v>
      </c>
      <c r="B500" s="18" t="s">
        <v>1127</v>
      </c>
      <c r="C500" s="13" t="s">
        <v>76</v>
      </c>
      <c r="D500" s="13" t="s">
        <v>76</v>
      </c>
      <c r="E500" s="37" t="str">
        <f t="shared" si="8"/>
        <v>C</v>
      </c>
      <c r="K500" s="9" t="s">
        <v>56</v>
      </c>
      <c r="L500" s="9" t="s">
        <v>1139</v>
      </c>
    </row>
    <row r="501" spans="1:12" x14ac:dyDescent="0.35">
      <c r="A501" s="17">
        <v>6495</v>
      </c>
      <c r="B501" s="18" t="s">
        <v>1129</v>
      </c>
      <c r="C501" s="13" t="s">
        <v>76</v>
      </c>
      <c r="D501" s="13" t="s">
        <v>76</v>
      </c>
      <c r="E501" s="37" t="str">
        <f t="shared" si="8"/>
        <v>C</v>
      </c>
      <c r="K501" s="8" t="s">
        <v>56</v>
      </c>
      <c r="L501" s="8" t="s">
        <v>1141</v>
      </c>
    </row>
    <row r="502" spans="1:12" x14ac:dyDescent="0.35">
      <c r="A502" s="17">
        <v>6496</v>
      </c>
      <c r="B502" s="18" t="s">
        <v>1130</v>
      </c>
      <c r="C502" s="13" t="s">
        <v>76</v>
      </c>
      <c r="D502" s="13" t="s">
        <v>76</v>
      </c>
      <c r="E502" s="37" t="str">
        <f t="shared" si="8"/>
        <v>C</v>
      </c>
      <c r="K502" s="9" t="s">
        <v>56</v>
      </c>
      <c r="L502" s="9" t="s">
        <v>1143</v>
      </c>
    </row>
    <row r="503" spans="1:12" ht="25" x14ac:dyDescent="0.35">
      <c r="A503" s="17">
        <v>6499</v>
      </c>
      <c r="B503" s="18" t="s">
        <v>1132</v>
      </c>
      <c r="C503" s="13" t="s">
        <v>76</v>
      </c>
      <c r="D503" s="13" t="s">
        <v>76</v>
      </c>
      <c r="E503" s="37" t="str">
        <f t="shared" si="8"/>
        <v>C</v>
      </c>
      <c r="K503" s="8" t="s">
        <v>56</v>
      </c>
      <c r="L503" s="8" t="s">
        <v>1145</v>
      </c>
    </row>
    <row r="504" spans="1:12" ht="46.5" x14ac:dyDescent="0.35">
      <c r="A504" s="14" t="s">
        <v>1134</v>
      </c>
      <c r="B504" s="27" t="s">
        <v>1135</v>
      </c>
      <c r="C504" s="42" t="s">
        <v>76</v>
      </c>
      <c r="D504" s="42" t="s">
        <v>76</v>
      </c>
      <c r="E504" s="36" t="str">
        <f t="shared" si="8"/>
        <v>C</v>
      </c>
      <c r="K504" s="9" t="s">
        <v>56</v>
      </c>
      <c r="L504" s="9" t="s">
        <v>1147</v>
      </c>
    </row>
    <row r="505" spans="1:12" x14ac:dyDescent="0.35">
      <c r="A505" s="18" t="s">
        <v>1137</v>
      </c>
      <c r="B505" s="18" t="s">
        <v>1138</v>
      </c>
      <c r="C505" s="13" t="s">
        <v>76</v>
      </c>
      <c r="D505" s="13" t="s">
        <v>76</v>
      </c>
      <c r="E505" s="37" t="str">
        <f t="shared" si="8"/>
        <v>C</v>
      </c>
      <c r="K505" s="8" t="s">
        <v>56</v>
      </c>
      <c r="L505" s="8" t="s">
        <v>1150</v>
      </c>
    </row>
    <row r="506" spans="1:12" x14ac:dyDescent="0.35">
      <c r="A506" s="17">
        <v>6511</v>
      </c>
      <c r="B506" s="18" t="s">
        <v>1140</v>
      </c>
      <c r="C506" s="13" t="s">
        <v>76</v>
      </c>
      <c r="D506" s="13" t="s">
        <v>76</v>
      </c>
      <c r="E506" s="37" t="str">
        <f t="shared" si="8"/>
        <v>C</v>
      </c>
      <c r="K506" s="9" t="s">
        <v>56</v>
      </c>
      <c r="L506" s="9" t="s">
        <v>1152</v>
      </c>
    </row>
    <row r="507" spans="1:12" x14ac:dyDescent="0.35">
      <c r="A507" s="17">
        <v>6512</v>
      </c>
      <c r="B507" s="18" t="s">
        <v>1142</v>
      </c>
      <c r="C507" s="13" t="s">
        <v>76</v>
      </c>
      <c r="D507" s="13" t="s">
        <v>76</v>
      </c>
      <c r="E507" s="37" t="str">
        <f t="shared" si="8"/>
        <v>C</v>
      </c>
      <c r="K507" s="8" t="s">
        <v>56</v>
      </c>
      <c r="L507" s="8" t="s">
        <v>1154</v>
      </c>
    </row>
    <row r="508" spans="1:12" x14ac:dyDescent="0.35">
      <c r="A508" s="17">
        <v>6513</v>
      </c>
      <c r="B508" s="18" t="s">
        <v>1144</v>
      </c>
      <c r="C508" s="13" t="s">
        <v>76</v>
      </c>
      <c r="D508" s="13" t="s">
        <v>76</v>
      </c>
      <c r="E508" s="37" t="str">
        <f t="shared" si="8"/>
        <v>C</v>
      </c>
      <c r="K508" s="9" t="s">
        <v>56</v>
      </c>
      <c r="L508" s="9" t="s">
        <v>1156</v>
      </c>
    </row>
    <row r="509" spans="1:12" x14ac:dyDescent="0.35">
      <c r="A509" s="17">
        <v>6515</v>
      </c>
      <c r="B509" s="18" t="s">
        <v>1146</v>
      </c>
      <c r="C509" s="13" t="s">
        <v>76</v>
      </c>
      <c r="D509" s="13" t="s">
        <v>76</v>
      </c>
      <c r="E509" s="37" t="str">
        <f t="shared" si="8"/>
        <v>C</v>
      </c>
      <c r="K509" s="8" t="s">
        <v>56</v>
      </c>
      <c r="L509" s="8" t="s">
        <v>1159</v>
      </c>
    </row>
    <row r="510" spans="1:12" ht="25" x14ac:dyDescent="0.35">
      <c r="A510" s="18" t="s">
        <v>1148</v>
      </c>
      <c r="B510" s="18" t="s">
        <v>1149</v>
      </c>
      <c r="C510" s="13" t="s">
        <v>76</v>
      </c>
      <c r="D510" s="13" t="s">
        <v>76</v>
      </c>
      <c r="E510" s="37" t="str">
        <f t="shared" si="8"/>
        <v>C</v>
      </c>
      <c r="K510" s="9" t="s">
        <v>56</v>
      </c>
      <c r="L510" s="9" t="s">
        <v>1161</v>
      </c>
    </row>
    <row r="511" spans="1:12" x14ac:dyDescent="0.35">
      <c r="A511" s="17">
        <v>6521</v>
      </c>
      <c r="B511" s="18" t="s">
        <v>1151</v>
      </c>
      <c r="C511" s="13" t="s">
        <v>76</v>
      </c>
      <c r="D511" s="13" t="s">
        <v>76</v>
      </c>
      <c r="E511" s="37" t="str">
        <f t="shared" si="8"/>
        <v>C</v>
      </c>
      <c r="K511" s="8" t="s">
        <v>56</v>
      </c>
      <c r="L511" s="8" t="s">
        <v>875</v>
      </c>
    </row>
    <row r="512" spans="1:12" ht="25" x14ac:dyDescent="0.35">
      <c r="A512" s="17">
        <v>6522</v>
      </c>
      <c r="B512" s="18" t="s">
        <v>1153</v>
      </c>
      <c r="C512" s="13" t="s">
        <v>76</v>
      </c>
      <c r="D512" s="13" t="s">
        <v>76</v>
      </c>
      <c r="E512" s="37" t="str">
        <f t="shared" si="8"/>
        <v>C</v>
      </c>
      <c r="K512" s="9" t="s">
        <v>56</v>
      </c>
      <c r="L512" s="9" t="s">
        <v>1165</v>
      </c>
    </row>
    <row r="513" spans="1:12" ht="25" x14ac:dyDescent="0.35">
      <c r="A513" s="17">
        <v>6523</v>
      </c>
      <c r="B513" s="18" t="s">
        <v>1155</v>
      </c>
      <c r="C513" s="13" t="s">
        <v>76</v>
      </c>
      <c r="D513" s="13" t="s">
        <v>76</v>
      </c>
      <c r="E513" s="37" t="str">
        <f t="shared" si="8"/>
        <v>C</v>
      </c>
      <c r="K513" s="8" t="s">
        <v>56</v>
      </c>
      <c r="L513" s="8" t="s">
        <v>1168</v>
      </c>
    </row>
    <row r="514" spans="1:12" ht="25" x14ac:dyDescent="0.35">
      <c r="A514" s="18" t="s">
        <v>1157</v>
      </c>
      <c r="B514" s="18" t="s">
        <v>1158</v>
      </c>
      <c r="C514" s="13" t="s">
        <v>76</v>
      </c>
      <c r="D514" s="13" t="s">
        <v>76</v>
      </c>
      <c r="E514" s="37" t="str">
        <f t="shared" ref="E514:E577" si="9">IF((C514=D514),IF(C514="A","A",IF(C514="B","B",IF(C514="C","C"))),IF(C514="A",IF(D514="B","A","B"),IF(C514="B",IF(D514="A","A","B"),"B")))</f>
        <v>C</v>
      </c>
      <c r="K514" s="9" t="s">
        <v>56</v>
      </c>
      <c r="L514" s="9" t="s">
        <v>1170</v>
      </c>
    </row>
    <row r="515" spans="1:12" ht="25" x14ac:dyDescent="0.35">
      <c r="A515" s="17">
        <v>6531</v>
      </c>
      <c r="B515" s="18" t="s">
        <v>1160</v>
      </c>
      <c r="C515" s="13" t="s">
        <v>76</v>
      </c>
      <c r="D515" s="13" t="s">
        <v>76</v>
      </c>
      <c r="E515" s="37" t="str">
        <f t="shared" si="9"/>
        <v>C</v>
      </c>
      <c r="K515" s="8" t="s">
        <v>56</v>
      </c>
      <c r="L515" s="8" t="s">
        <v>1172</v>
      </c>
    </row>
    <row r="516" spans="1:12" ht="25" x14ac:dyDescent="0.35">
      <c r="A516" s="17">
        <v>6532</v>
      </c>
      <c r="B516" s="18" t="s">
        <v>1162</v>
      </c>
      <c r="C516" s="13" t="s">
        <v>76</v>
      </c>
      <c r="D516" s="13" t="s">
        <v>76</v>
      </c>
      <c r="E516" s="37" t="str">
        <f t="shared" si="9"/>
        <v>C</v>
      </c>
      <c r="K516" s="9" t="s">
        <v>56</v>
      </c>
      <c r="L516" s="9" t="s">
        <v>1174</v>
      </c>
    </row>
    <row r="517" spans="1:12" ht="31" x14ac:dyDescent="0.35">
      <c r="A517" s="14" t="s">
        <v>1163</v>
      </c>
      <c r="B517" s="27" t="s">
        <v>1164</v>
      </c>
      <c r="C517" s="42" t="s">
        <v>76</v>
      </c>
      <c r="D517" s="42" t="s">
        <v>76</v>
      </c>
      <c r="E517" s="36" t="str">
        <f t="shared" si="9"/>
        <v>C</v>
      </c>
      <c r="K517" s="8" t="s">
        <v>56</v>
      </c>
      <c r="L517" s="8" t="s">
        <v>1176</v>
      </c>
    </row>
    <row r="518" spans="1:12" ht="37.5" x14ac:dyDescent="0.35">
      <c r="A518" s="18" t="s">
        <v>1166</v>
      </c>
      <c r="B518" s="18" t="s">
        <v>1167</v>
      </c>
      <c r="C518" s="13" t="s">
        <v>76</v>
      </c>
      <c r="D518" s="13" t="s">
        <v>76</v>
      </c>
      <c r="E518" s="37" t="str">
        <f t="shared" si="9"/>
        <v>C</v>
      </c>
      <c r="K518" s="9" t="s">
        <v>56</v>
      </c>
      <c r="L518" s="9" t="s">
        <v>74</v>
      </c>
    </row>
    <row r="519" spans="1:12" x14ac:dyDescent="0.35">
      <c r="A519" s="17">
        <v>6611</v>
      </c>
      <c r="B519" s="18" t="s">
        <v>1169</v>
      </c>
      <c r="C519" s="13" t="s">
        <v>76</v>
      </c>
      <c r="D519" s="13" t="s">
        <v>76</v>
      </c>
      <c r="E519" s="37" t="str">
        <f t="shared" si="9"/>
        <v>C</v>
      </c>
      <c r="K519" s="8" t="s">
        <v>56</v>
      </c>
      <c r="L519" s="8" t="s">
        <v>1179</v>
      </c>
    </row>
    <row r="520" spans="1:12" ht="25" x14ac:dyDescent="0.35">
      <c r="A520" s="17">
        <v>6612</v>
      </c>
      <c r="B520" s="18" t="s">
        <v>1171</v>
      </c>
      <c r="C520" s="13" t="s">
        <v>76</v>
      </c>
      <c r="D520" s="13" t="s">
        <v>76</v>
      </c>
      <c r="E520" s="37" t="str">
        <f t="shared" si="9"/>
        <v>C</v>
      </c>
      <c r="K520" s="9" t="s">
        <v>56</v>
      </c>
      <c r="L520" s="9" t="s">
        <v>1182</v>
      </c>
    </row>
    <row r="521" spans="1:12" ht="25" x14ac:dyDescent="0.35">
      <c r="A521" s="17">
        <v>6613</v>
      </c>
      <c r="B521" s="18" t="s">
        <v>1173</v>
      </c>
      <c r="C521" s="13" t="s">
        <v>76</v>
      </c>
      <c r="D521" s="13" t="s">
        <v>76</v>
      </c>
      <c r="E521" s="37" t="str">
        <f t="shared" si="9"/>
        <v>C</v>
      </c>
      <c r="K521" s="8" t="s">
        <v>56</v>
      </c>
      <c r="L521" s="8" t="s">
        <v>1184</v>
      </c>
    </row>
    <row r="522" spans="1:12" ht="37.5" x14ac:dyDescent="0.35">
      <c r="A522" s="17">
        <v>6614</v>
      </c>
      <c r="B522" s="18" t="s">
        <v>1175</v>
      </c>
      <c r="C522" s="13" t="s">
        <v>76</v>
      </c>
      <c r="D522" s="13" t="s">
        <v>76</v>
      </c>
      <c r="E522" s="37" t="str">
        <f t="shared" si="9"/>
        <v>C</v>
      </c>
      <c r="K522" s="9" t="s">
        <v>56</v>
      </c>
      <c r="L522" s="9" t="s">
        <v>1186</v>
      </c>
    </row>
    <row r="523" spans="1:12" ht="25" x14ac:dyDescent="0.35">
      <c r="A523" s="17">
        <v>6615</v>
      </c>
      <c r="B523" s="18" t="s">
        <v>1177</v>
      </c>
      <c r="C523" s="13" t="s">
        <v>76</v>
      </c>
      <c r="D523" s="13" t="s">
        <v>76</v>
      </c>
      <c r="E523" s="37" t="str">
        <f t="shared" si="9"/>
        <v>C</v>
      </c>
      <c r="K523" s="8" t="s">
        <v>56</v>
      </c>
      <c r="L523" s="8" t="s">
        <v>306</v>
      </c>
    </row>
    <row r="524" spans="1:12" ht="25" x14ac:dyDescent="0.35">
      <c r="A524" s="17">
        <v>6619</v>
      </c>
      <c r="B524" s="18" t="s">
        <v>1178</v>
      </c>
      <c r="C524" s="13" t="s">
        <v>76</v>
      </c>
      <c r="D524" s="13" t="s">
        <v>76</v>
      </c>
      <c r="E524" s="37" t="str">
        <f t="shared" si="9"/>
        <v>C</v>
      </c>
      <c r="K524" s="9" t="s">
        <v>56</v>
      </c>
      <c r="L524" s="9" t="s">
        <v>1190</v>
      </c>
    </row>
    <row r="525" spans="1:12" ht="25" x14ac:dyDescent="0.35">
      <c r="A525" s="18" t="s">
        <v>1180</v>
      </c>
      <c r="B525" s="18" t="s">
        <v>1181</v>
      </c>
      <c r="C525" s="13" t="s">
        <v>76</v>
      </c>
      <c r="D525" s="13" t="s">
        <v>76</v>
      </c>
      <c r="E525" s="37" t="str">
        <f t="shared" si="9"/>
        <v>C</v>
      </c>
      <c r="K525" s="8" t="s">
        <v>56</v>
      </c>
      <c r="L525" s="8" t="s">
        <v>1192</v>
      </c>
    </row>
    <row r="526" spans="1:12" ht="25" x14ac:dyDescent="0.35">
      <c r="A526" s="17">
        <v>6621</v>
      </c>
      <c r="B526" s="18" t="s">
        <v>1183</v>
      </c>
      <c r="C526" s="13" t="s">
        <v>76</v>
      </c>
      <c r="D526" s="13" t="s">
        <v>76</v>
      </c>
      <c r="E526" s="37" t="str">
        <f t="shared" si="9"/>
        <v>C</v>
      </c>
      <c r="K526" s="9" t="s">
        <v>56</v>
      </c>
      <c r="L526" s="9" t="s">
        <v>1194</v>
      </c>
    </row>
    <row r="527" spans="1:12" ht="25" x14ac:dyDescent="0.35">
      <c r="A527" s="17">
        <v>6629</v>
      </c>
      <c r="B527" s="18" t="s">
        <v>1185</v>
      </c>
      <c r="C527" s="13" t="s">
        <v>76</v>
      </c>
      <c r="D527" s="13" t="s">
        <v>76</v>
      </c>
      <c r="E527" s="37" t="str">
        <f t="shared" si="9"/>
        <v>C</v>
      </c>
      <c r="K527" s="8" t="s">
        <v>56</v>
      </c>
      <c r="L527" s="8" t="s">
        <v>1197</v>
      </c>
    </row>
    <row r="528" spans="1:12" x14ac:dyDescent="0.35">
      <c r="A528" s="17">
        <v>6630</v>
      </c>
      <c r="B528" s="18" t="s">
        <v>1187</v>
      </c>
      <c r="C528" s="13" t="s">
        <v>76</v>
      </c>
      <c r="D528" s="13" t="s">
        <v>76</v>
      </c>
      <c r="E528" s="37" t="str">
        <f t="shared" si="9"/>
        <v>C</v>
      </c>
      <c r="K528" s="9" t="s">
        <v>56</v>
      </c>
      <c r="L528" s="9" t="s">
        <v>1199</v>
      </c>
    </row>
    <row r="529" spans="1:12" x14ac:dyDescent="0.35">
      <c r="A529" s="14" t="s">
        <v>1188</v>
      </c>
      <c r="B529" s="27" t="s">
        <v>1189</v>
      </c>
      <c r="C529" s="42" t="s">
        <v>76</v>
      </c>
      <c r="D529" s="42" t="s">
        <v>76</v>
      </c>
      <c r="E529" s="36" t="str">
        <f t="shared" si="9"/>
        <v>C</v>
      </c>
      <c r="K529" s="8" t="s">
        <v>56</v>
      </c>
      <c r="L529" s="8" t="s">
        <v>1201</v>
      </c>
    </row>
    <row r="530" spans="1:12" ht="25" x14ac:dyDescent="0.35">
      <c r="A530" s="17">
        <v>6810</v>
      </c>
      <c r="B530" s="18" t="s">
        <v>1191</v>
      </c>
      <c r="C530" s="13" t="s">
        <v>76</v>
      </c>
      <c r="D530" s="13" t="s">
        <v>76</v>
      </c>
      <c r="E530" s="37" t="s">
        <v>76</v>
      </c>
      <c r="K530" s="9" t="s">
        <v>56</v>
      </c>
      <c r="L530" s="9" t="s">
        <v>1204</v>
      </c>
    </row>
    <row r="531" spans="1:12" ht="25" x14ac:dyDescent="0.35">
      <c r="A531" s="17">
        <v>6820</v>
      </c>
      <c r="B531" s="18" t="s">
        <v>1193</v>
      </c>
      <c r="C531" s="13" t="s">
        <v>76</v>
      </c>
      <c r="D531" s="13" t="s">
        <v>76</v>
      </c>
      <c r="E531" s="37" t="str">
        <f t="shared" si="9"/>
        <v>C</v>
      </c>
      <c r="K531" s="8" t="s">
        <v>56</v>
      </c>
      <c r="L531" s="8" t="s">
        <v>1206</v>
      </c>
    </row>
    <row r="532" spans="1:12" x14ac:dyDescent="0.35">
      <c r="A532" s="14" t="s">
        <v>1195</v>
      </c>
      <c r="B532" s="27" t="s">
        <v>1196</v>
      </c>
      <c r="C532" s="42" t="s">
        <v>76</v>
      </c>
      <c r="D532" s="42" t="s">
        <v>76</v>
      </c>
      <c r="E532" s="36" t="str">
        <f t="shared" si="9"/>
        <v>C</v>
      </c>
      <c r="K532" s="9" t="s">
        <v>56</v>
      </c>
      <c r="L532" s="9" t="s">
        <v>1208</v>
      </c>
    </row>
    <row r="533" spans="1:12" x14ac:dyDescent="0.35">
      <c r="A533" s="17">
        <v>6910</v>
      </c>
      <c r="B533" s="18" t="s">
        <v>1198</v>
      </c>
      <c r="C533" s="13" t="s">
        <v>76</v>
      </c>
      <c r="D533" s="13" t="s">
        <v>76</v>
      </c>
      <c r="E533" s="37" t="str">
        <f t="shared" si="9"/>
        <v>C</v>
      </c>
      <c r="K533" s="8" t="s">
        <v>56</v>
      </c>
      <c r="L533" s="8" t="s">
        <v>1211</v>
      </c>
    </row>
    <row r="534" spans="1:12" ht="25" x14ac:dyDescent="0.35">
      <c r="A534" s="17">
        <v>6920</v>
      </c>
      <c r="B534" s="18" t="s">
        <v>1200</v>
      </c>
      <c r="C534" s="13" t="s">
        <v>76</v>
      </c>
      <c r="D534" s="13" t="s">
        <v>76</v>
      </c>
      <c r="E534" s="37" t="str">
        <f t="shared" si="9"/>
        <v>C</v>
      </c>
      <c r="K534" s="9" t="s">
        <v>56</v>
      </c>
      <c r="L534" s="9" t="s">
        <v>1213</v>
      </c>
    </row>
    <row r="535" spans="1:12" ht="46.5" x14ac:dyDescent="0.35">
      <c r="A535" s="14" t="s">
        <v>1202</v>
      </c>
      <c r="B535" s="27" t="s">
        <v>1203</v>
      </c>
      <c r="C535" s="42" t="s">
        <v>76</v>
      </c>
      <c r="D535" s="42" t="s">
        <v>76</v>
      </c>
      <c r="E535" s="36" t="str">
        <f t="shared" si="9"/>
        <v>C</v>
      </c>
      <c r="K535" s="8" t="s">
        <v>56</v>
      </c>
      <c r="L535" s="8" t="s">
        <v>1215</v>
      </c>
    </row>
    <row r="536" spans="1:12" x14ac:dyDescent="0.35">
      <c r="A536" s="17">
        <v>7010</v>
      </c>
      <c r="B536" s="18" t="s">
        <v>1205</v>
      </c>
      <c r="C536" s="13" t="s">
        <v>76</v>
      </c>
      <c r="D536" s="13" t="s">
        <v>76</v>
      </c>
      <c r="E536" s="37" t="str">
        <f t="shared" si="9"/>
        <v>C</v>
      </c>
      <c r="K536" s="9" t="s">
        <v>56</v>
      </c>
      <c r="L536" s="9" t="s">
        <v>1217</v>
      </c>
    </row>
    <row r="537" spans="1:12" x14ac:dyDescent="0.35">
      <c r="A537" s="17">
        <v>7020</v>
      </c>
      <c r="B537" s="18" t="s">
        <v>1207</v>
      </c>
      <c r="C537" s="13" t="s">
        <v>76</v>
      </c>
      <c r="D537" s="13" t="s">
        <v>76</v>
      </c>
      <c r="E537" s="37" t="str">
        <f t="shared" si="9"/>
        <v>C</v>
      </c>
      <c r="K537" s="8" t="s">
        <v>56</v>
      </c>
      <c r="L537" s="8" t="s">
        <v>1219</v>
      </c>
    </row>
    <row r="538" spans="1:12" ht="31" x14ac:dyDescent="0.35">
      <c r="A538" s="14" t="s">
        <v>1209</v>
      </c>
      <c r="B538" s="27" t="s">
        <v>1210</v>
      </c>
      <c r="C538" s="42" t="s">
        <v>76</v>
      </c>
      <c r="D538" s="42" t="s">
        <v>76</v>
      </c>
      <c r="E538" s="36" t="str">
        <f t="shared" si="9"/>
        <v>C</v>
      </c>
      <c r="K538" s="9" t="s">
        <v>56</v>
      </c>
      <c r="L538" s="9" t="s">
        <v>1222</v>
      </c>
    </row>
    <row r="539" spans="1:12" ht="37.5" x14ac:dyDescent="0.35">
      <c r="A539" s="28">
        <v>711</v>
      </c>
      <c r="B539" s="18" t="s">
        <v>1212</v>
      </c>
      <c r="C539" s="13" t="s">
        <v>76</v>
      </c>
      <c r="D539" s="13" t="s">
        <v>76</v>
      </c>
      <c r="E539" s="37" t="str">
        <f t="shared" si="9"/>
        <v>C</v>
      </c>
      <c r="K539" s="8" t="s">
        <v>56</v>
      </c>
      <c r="L539" s="8" t="s">
        <v>243</v>
      </c>
    </row>
    <row r="540" spans="1:12" x14ac:dyDescent="0.35">
      <c r="A540" s="17">
        <v>7111</v>
      </c>
      <c r="B540" s="18" t="s">
        <v>1214</v>
      </c>
      <c r="C540" s="13" t="s">
        <v>76</v>
      </c>
      <c r="D540" s="13" t="s">
        <v>76</v>
      </c>
      <c r="E540" s="37" t="str">
        <f t="shared" si="9"/>
        <v>C</v>
      </c>
      <c r="K540" s="9" t="s">
        <v>56</v>
      </c>
      <c r="L540" s="9" t="s">
        <v>1225</v>
      </c>
    </row>
    <row r="541" spans="1:12" ht="25" x14ac:dyDescent="0.35">
      <c r="A541" s="17">
        <v>7112</v>
      </c>
      <c r="B541" s="18" t="s">
        <v>1216</v>
      </c>
      <c r="C541" s="13" t="s">
        <v>76</v>
      </c>
      <c r="D541" s="13" t="s">
        <v>76</v>
      </c>
      <c r="E541" s="37" t="str">
        <f t="shared" si="9"/>
        <v>C</v>
      </c>
      <c r="K541" s="8" t="s">
        <v>56</v>
      </c>
      <c r="L541" s="8" t="s">
        <v>1228</v>
      </c>
    </row>
    <row r="542" spans="1:12" x14ac:dyDescent="0.35">
      <c r="A542" s="17">
        <v>7120</v>
      </c>
      <c r="B542" s="18" t="s">
        <v>1218</v>
      </c>
      <c r="C542" s="13" t="s">
        <v>76</v>
      </c>
      <c r="D542" s="13" t="s">
        <v>76</v>
      </c>
      <c r="E542" s="37" t="str">
        <f t="shared" si="9"/>
        <v>C</v>
      </c>
      <c r="K542" s="9" t="s">
        <v>56</v>
      </c>
      <c r="L542" s="9" t="s">
        <v>1230</v>
      </c>
    </row>
    <row r="543" spans="1:12" x14ac:dyDescent="0.35">
      <c r="A543" s="14" t="s">
        <v>1220</v>
      </c>
      <c r="B543" s="27" t="s">
        <v>1221</v>
      </c>
      <c r="C543" s="42" t="s">
        <v>17</v>
      </c>
      <c r="D543" s="42" t="s">
        <v>17</v>
      </c>
      <c r="E543" s="36" t="str">
        <f t="shared" si="9"/>
        <v>B</v>
      </c>
      <c r="K543" s="8" t="s">
        <v>56</v>
      </c>
      <c r="L543" s="8" t="s">
        <v>1232</v>
      </c>
    </row>
    <row r="544" spans="1:12" ht="25" x14ac:dyDescent="0.35">
      <c r="A544" s="17">
        <v>7210</v>
      </c>
      <c r="B544" s="18" t="s">
        <v>1223</v>
      </c>
      <c r="C544" s="13" t="s">
        <v>17</v>
      </c>
      <c r="D544" s="13" t="s">
        <v>76</v>
      </c>
      <c r="E544" s="37" t="str">
        <f t="shared" si="9"/>
        <v>B</v>
      </c>
      <c r="K544" s="9" t="s">
        <v>56</v>
      </c>
      <c r="L544" s="9" t="s">
        <v>1235</v>
      </c>
    </row>
    <row r="545" spans="1:12" ht="37.5" x14ac:dyDescent="0.35">
      <c r="A545" s="17">
        <v>7220</v>
      </c>
      <c r="B545" s="18" t="s">
        <v>1224</v>
      </c>
      <c r="C545" s="13" t="s">
        <v>76</v>
      </c>
      <c r="D545" s="13" t="s">
        <v>17</v>
      </c>
      <c r="E545" s="37" t="str">
        <f t="shared" si="9"/>
        <v>B</v>
      </c>
      <c r="K545" s="8" t="s">
        <v>56</v>
      </c>
      <c r="L545" s="8" t="s">
        <v>1237</v>
      </c>
    </row>
    <row r="546" spans="1:12" x14ac:dyDescent="0.35">
      <c r="A546" s="14" t="s">
        <v>1226</v>
      </c>
      <c r="B546" s="27" t="s">
        <v>1227</v>
      </c>
      <c r="C546" s="42" t="s">
        <v>76</v>
      </c>
      <c r="D546" s="42" t="s">
        <v>76</v>
      </c>
      <c r="E546" s="36" t="str">
        <f t="shared" si="9"/>
        <v>C</v>
      </c>
      <c r="K546" s="9" t="s">
        <v>56</v>
      </c>
      <c r="L546" s="9" t="s">
        <v>1239</v>
      </c>
    </row>
    <row r="547" spans="1:12" x14ac:dyDescent="0.35">
      <c r="A547" s="17">
        <v>7310</v>
      </c>
      <c r="B547" s="18" t="s">
        <v>1229</v>
      </c>
      <c r="C547" s="13" t="s">
        <v>76</v>
      </c>
      <c r="D547" s="13" t="s">
        <v>76</v>
      </c>
      <c r="E547" s="37" t="str">
        <f t="shared" si="9"/>
        <v>C</v>
      </c>
      <c r="K547" s="8" t="s">
        <v>56</v>
      </c>
      <c r="L547" s="8" t="s">
        <v>1241</v>
      </c>
    </row>
    <row r="548" spans="1:12" ht="25" x14ac:dyDescent="0.35">
      <c r="A548" s="17">
        <v>7320</v>
      </c>
      <c r="B548" s="18" t="s">
        <v>1231</v>
      </c>
      <c r="C548" s="13" t="s">
        <v>76</v>
      </c>
      <c r="D548" s="13" t="s">
        <v>76</v>
      </c>
      <c r="E548" s="37" t="str">
        <f t="shared" si="9"/>
        <v>C</v>
      </c>
      <c r="K548" s="9" t="s">
        <v>56</v>
      </c>
      <c r="L548" s="9" t="s">
        <v>1244</v>
      </c>
    </row>
    <row r="549" spans="1:12" ht="31" x14ac:dyDescent="0.35">
      <c r="A549" s="14" t="s">
        <v>1233</v>
      </c>
      <c r="B549" s="27" t="s">
        <v>1234</v>
      </c>
      <c r="C549" s="42" t="s">
        <v>76</v>
      </c>
      <c r="D549" s="42" t="s">
        <v>76</v>
      </c>
      <c r="E549" s="36" t="str">
        <f t="shared" si="9"/>
        <v>C</v>
      </c>
      <c r="K549" s="8" t="s">
        <v>56</v>
      </c>
      <c r="L549" s="8" t="s">
        <v>1245</v>
      </c>
    </row>
    <row r="550" spans="1:12" x14ac:dyDescent="0.35">
      <c r="A550" s="17">
        <v>7410</v>
      </c>
      <c r="B550" s="18" t="s">
        <v>1236</v>
      </c>
      <c r="C550" s="13" t="s">
        <v>76</v>
      </c>
      <c r="D550" s="13" t="s">
        <v>76</v>
      </c>
      <c r="E550" s="37" t="str">
        <f t="shared" si="9"/>
        <v>C</v>
      </c>
      <c r="K550" s="9" t="s">
        <v>56</v>
      </c>
      <c r="L550" s="9" t="s">
        <v>1248</v>
      </c>
    </row>
    <row r="551" spans="1:12" x14ac:dyDescent="0.35">
      <c r="A551" s="17">
        <v>7420</v>
      </c>
      <c r="B551" s="18" t="s">
        <v>1238</v>
      </c>
      <c r="C551" s="13" t="s">
        <v>76</v>
      </c>
      <c r="D551" s="13" t="s">
        <v>76</v>
      </c>
      <c r="E551" s="37" t="str">
        <f t="shared" si="9"/>
        <v>C</v>
      </c>
      <c r="K551" s="8" t="s">
        <v>56</v>
      </c>
      <c r="L551" s="8" t="s">
        <v>1250</v>
      </c>
    </row>
    <row r="552" spans="1:12" ht="25" x14ac:dyDescent="0.35">
      <c r="A552" s="17">
        <v>7490</v>
      </c>
      <c r="B552" s="18" t="s">
        <v>1240</v>
      </c>
      <c r="C552" s="13" t="s">
        <v>76</v>
      </c>
      <c r="D552" s="13" t="s">
        <v>76</v>
      </c>
      <c r="E552" s="37" t="str">
        <f t="shared" si="9"/>
        <v>C</v>
      </c>
      <c r="K552" s="9" t="s">
        <v>56</v>
      </c>
      <c r="L552" s="9" t="s">
        <v>1253</v>
      </c>
    </row>
    <row r="553" spans="1:12" x14ac:dyDescent="0.35">
      <c r="A553" s="14" t="s">
        <v>1242</v>
      </c>
      <c r="B553" s="27" t="s">
        <v>1243</v>
      </c>
      <c r="C553" s="42" t="s">
        <v>76</v>
      </c>
      <c r="D553" s="42" t="s">
        <v>76</v>
      </c>
      <c r="E553" s="36" t="str">
        <f t="shared" si="9"/>
        <v>C</v>
      </c>
      <c r="K553" s="8" t="s">
        <v>56</v>
      </c>
      <c r="L553" s="8" t="s">
        <v>1255</v>
      </c>
    </row>
    <row r="554" spans="1:12" x14ac:dyDescent="0.35">
      <c r="A554" s="17">
        <v>7500</v>
      </c>
      <c r="B554" s="18" t="s">
        <v>1243</v>
      </c>
      <c r="C554" s="13" t="s">
        <v>76</v>
      </c>
      <c r="D554" s="13" t="s">
        <v>76</v>
      </c>
      <c r="E554" s="37" t="str">
        <f t="shared" si="9"/>
        <v>C</v>
      </c>
      <c r="K554" s="9" t="s">
        <v>56</v>
      </c>
      <c r="L554" s="9" t="s">
        <v>1257</v>
      </c>
    </row>
    <row r="555" spans="1:12" x14ac:dyDescent="0.35">
      <c r="A555" s="14" t="s">
        <v>1246</v>
      </c>
      <c r="B555" s="27" t="s">
        <v>1247</v>
      </c>
      <c r="C555" s="42" t="s">
        <v>76</v>
      </c>
      <c r="D555" s="42" t="s">
        <v>76</v>
      </c>
      <c r="E555" s="36" t="str">
        <f t="shared" si="9"/>
        <v>C</v>
      </c>
      <c r="K555" s="8" t="s">
        <v>56</v>
      </c>
      <c r="L555" s="8" t="s">
        <v>1259</v>
      </c>
    </row>
    <row r="556" spans="1:12" ht="25" x14ac:dyDescent="0.35">
      <c r="A556" s="17">
        <v>7710</v>
      </c>
      <c r="B556" s="18" t="s">
        <v>1249</v>
      </c>
      <c r="C556" s="13" t="s">
        <v>76</v>
      </c>
      <c r="D556" s="13" t="s">
        <v>76</v>
      </c>
      <c r="E556" s="37" t="str">
        <f t="shared" si="9"/>
        <v>C</v>
      </c>
      <c r="K556" s="9" t="s">
        <v>56</v>
      </c>
      <c r="L556" s="9" t="s">
        <v>1261</v>
      </c>
    </row>
    <row r="557" spans="1:12" ht="25" x14ac:dyDescent="0.35">
      <c r="A557" s="18" t="s">
        <v>1251</v>
      </c>
      <c r="B557" s="18" t="s">
        <v>1252</v>
      </c>
      <c r="C557" s="13" t="s">
        <v>76</v>
      </c>
      <c r="D557" s="13" t="s">
        <v>76</v>
      </c>
      <c r="E557" s="37" t="str">
        <f t="shared" si="9"/>
        <v>C</v>
      </c>
      <c r="K557" s="8" t="s">
        <v>56</v>
      </c>
      <c r="L557" s="8" t="s">
        <v>1263</v>
      </c>
    </row>
    <row r="558" spans="1:12" ht="25" x14ac:dyDescent="0.35">
      <c r="A558" s="17">
        <v>7721</v>
      </c>
      <c r="B558" s="18" t="s">
        <v>1254</v>
      </c>
      <c r="C558" s="13" t="s">
        <v>76</v>
      </c>
      <c r="D558" s="13" t="s">
        <v>76</v>
      </c>
      <c r="E558" s="37" t="str">
        <f t="shared" si="9"/>
        <v>C</v>
      </c>
      <c r="K558" s="9" t="s">
        <v>56</v>
      </c>
      <c r="L558" s="9" t="s">
        <v>1266</v>
      </c>
    </row>
    <row r="559" spans="1:12" x14ac:dyDescent="0.35">
      <c r="A559" s="17">
        <v>7722</v>
      </c>
      <c r="B559" s="18" t="s">
        <v>1256</v>
      </c>
      <c r="C559" s="13" t="s">
        <v>76</v>
      </c>
      <c r="D559" s="13" t="s">
        <v>76</v>
      </c>
      <c r="E559" s="37" t="str">
        <f t="shared" si="9"/>
        <v>C</v>
      </c>
      <c r="K559" s="8" t="s">
        <v>56</v>
      </c>
      <c r="L559" s="8" t="s">
        <v>1268</v>
      </c>
    </row>
    <row r="560" spans="1:12" ht="25" x14ac:dyDescent="0.35">
      <c r="A560" s="17">
        <v>7729</v>
      </c>
      <c r="B560" s="18" t="s">
        <v>1258</v>
      </c>
      <c r="C560" s="13" t="s">
        <v>76</v>
      </c>
      <c r="D560" s="13" t="s">
        <v>76</v>
      </c>
      <c r="E560" s="37" t="str">
        <f t="shared" si="9"/>
        <v>C</v>
      </c>
      <c r="K560" s="9" t="s">
        <v>56</v>
      </c>
      <c r="L560" s="9" t="s">
        <v>1270</v>
      </c>
    </row>
    <row r="561" spans="1:12" ht="25" x14ac:dyDescent="0.35">
      <c r="A561" s="17">
        <v>7730</v>
      </c>
      <c r="B561" s="18" t="s">
        <v>1260</v>
      </c>
      <c r="C561" s="13" t="s">
        <v>76</v>
      </c>
      <c r="D561" s="13" t="s">
        <v>76</v>
      </c>
      <c r="E561" s="37" t="str">
        <f t="shared" si="9"/>
        <v>C</v>
      </c>
      <c r="K561" s="8" t="s">
        <v>56</v>
      </c>
      <c r="L561" s="8" t="s">
        <v>1272</v>
      </c>
    </row>
    <row r="562" spans="1:12" ht="37.5" x14ac:dyDescent="0.35">
      <c r="A562" s="17">
        <v>7740</v>
      </c>
      <c r="B562" s="18" t="s">
        <v>1262</v>
      </c>
      <c r="C562" s="13" t="s">
        <v>76</v>
      </c>
      <c r="D562" s="13" t="s">
        <v>76</v>
      </c>
      <c r="E562" s="37" t="str">
        <f t="shared" si="9"/>
        <v>C</v>
      </c>
      <c r="K562" s="9" t="s">
        <v>56</v>
      </c>
      <c r="L562" s="9" t="s">
        <v>1275</v>
      </c>
    </row>
    <row r="563" spans="1:12" x14ac:dyDescent="0.35">
      <c r="A563" s="14" t="s">
        <v>1264</v>
      </c>
      <c r="B563" s="27" t="s">
        <v>1265</v>
      </c>
      <c r="C563" s="42" t="s">
        <v>76</v>
      </c>
      <c r="D563" s="42" t="s">
        <v>76</v>
      </c>
      <c r="E563" s="36" t="str">
        <f t="shared" si="9"/>
        <v>C</v>
      </c>
      <c r="K563" s="8" t="s">
        <v>56</v>
      </c>
      <c r="L563" s="8" t="s">
        <v>1278</v>
      </c>
    </row>
    <row r="564" spans="1:12" ht="25" x14ac:dyDescent="0.35">
      <c r="A564" s="17">
        <v>7810</v>
      </c>
      <c r="B564" s="18" t="s">
        <v>1267</v>
      </c>
      <c r="C564" s="13" t="s">
        <v>76</v>
      </c>
      <c r="D564" s="13" t="s">
        <v>76</v>
      </c>
      <c r="E564" s="37" t="str">
        <f t="shared" si="9"/>
        <v>C</v>
      </c>
      <c r="K564" s="9" t="s">
        <v>56</v>
      </c>
      <c r="L564" s="9" t="s">
        <v>1280</v>
      </c>
    </row>
    <row r="565" spans="1:12" ht="25" x14ac:dyDescent="0.35">
      <c r="A565" s="17">
        <v>7820</v>
      </c>
      <c r="B565" s="18" t="s">
        <v>1269</v>
      </c>
      <c r="C565" s="13" t="s">
        <v>76</v>
      </c>
      <c r="D565" s="13" t="s">
        <v>76</v>
      </c>
      <c r="E565" s="37" t="str">
        <f t="shared" si="9"/>
        <v>C</v>
      </c>
      <c r="K565" s="8" t="s">
        <v>56</v>
      </c>
      <c r="L565" s="8" t="s">
        <v>1282</v>
      </c>
    </row>
    <row r="566" spans="1:12" ht="25" x14ac:dyDescent="0.35">
      <c r="A566" s="17">
        <v>7830</v>
      </c>
      <c r="B566" s="18" t="s">
        <v>1271</v>
      </c>
      <c r="C566" s="13" t="s">
        <v>76</v>
      </c>
      <c r="D566" s="13" t="s">
        <v>76</v>
      </c>
      <c r="E566" s="37" t="str">
        <f t="shared" si="9"/>
        <v>C</v>
      </c>
      <c r="K566" s="9" t="s">
        <v>56</v>
      </c>
      <c r="L566" s="9" t="s">
        <v>1284</v>
      </c>
    </row>
    <row r="567" spans="1:12" ht="46.5" x14ac:dyDescent="0.35">
      <c r="A567" s="14" t="s">
        <v>1273</v>
      </c>
      <c r="B567" s="27" t="s">
        <v>1274</v>
      </c>
      <c r="C567" s="42" t="s">
        <v>76</v>
      </c>
      <c r="D567" s="42" t="s">
        <v>76</v>
      </c>
      <c r="E567" s="36" t="str">
        <f t="shared" si="9"/>
        <v>C</v>
      </c>
      <c r="K567" s="8" t="s">
        <v>56</v>
      </c>
      <c r="L567" s="8" t="s">
        <v>1287</v>
      </c>
    </row>
    <row r="568" spans="1:12" ht="25" x14ac:dyDescent="0.35">
      <c r="A568" s="18" t="s">
        <v>1276</v>
      </c>
      <c r="B568" s="18" t="s">
        <v>1277</v>
      </c>
      <c r="C568" s="13" t="s">
        <v>76</v>
      </c>
      <c r="D568" s="13" t="s">
        <v>76</v>
      </c>
      <c r="E568" s="37" t="str">
        <f t="shared" si="9"/>
        <v>C</v>
      </c>
      <c r="K568" s="9" t="s">
        <v>56</v>
      </c>
      <c r="L568" s="9" t="s">
        <v>1289</v>
      </c>
    </row>
    <row r="569" spans="1:12" x14ac:dyDescent="0.35">
      <c r="A569" s="17">
        <v>7911</v>
      </c>
      <c r="B569" s="18" t="s">
        <v>1279</v>
      </c>
      <c r="C569" s="13" t="s">
        <v>76</v>
      </c>
      <c r="D569" s="13" t="s">
        <v>76</v>
      </c>
      <c r="E569" s="37" t="str">
        <f t="shared" si="9"/>
        <v>C</v>
      </c>
      <c r="K569" s="8" t="s">
        <v>56</v>
      </c>
      <c r="L569" s="8" t="s">
        <v>1291</v>
      </c>
    </row>
    <row r="570" spans="1:12" x14ac:dyDescent="0.35">
      <c r="A570" s="17">
        <v>7912</v>
      </c>
      <c r="B570" s="18" t="s">
        <v>1281</v>
      </c>
      <c r="C570" s="13" t="s">
        <v>76</v>
      </c>
      <c r="D570" s="13" t="s">
        <v>76</v>
      </c>
      <c r="E570" s="37" t="str">
        <f t="shared" si="9"/>
        <v>C</v>
      </c>
      <c r="K570" s="9" t="s">
        <v>56</v>
      </c>
      <c r="L570" s="9" t="s">
        <v>1293</v>
      </c>
    </row>
    <row r="571" spans="1:12" ht="25" x14ac:dyDescent="0.35">
      <c r="A571" s="17">
        <v>7990</v>
      </c>
      <c r="B571" s="18" t="s">
        <v>1283</v>
      </c>
      <c r="C571" s="13" t="s">
        <v>76</v>
      </c>
      <c r="D571" s="13" t="s">
        <v>76</v>
      </c>
      <c r="E571" s="37" t="str">
        <f t="shared" si="9"/>
        <v>C</v>
      </c>
      <c r="K571" s="8" t="s">
        <v>56</v>
      </c>
      <c r="L571" s="8" t="s">
        <v>1296</v>
      </c>
    </row>
    <row r="572" spans="1:12" ht="31" x14ac:dyDescent="0.35">
      <c r="A572" s="14" t="s">
        <v>1285</v>
      </c>
      <c r="B572" s="27" t="s">
        <v>1286</v>
      </c>
      <c r="C572" s="42" t="s">
        <v>76</v>
      </c>
      <c r="D572" s="42" t="s">
        <v>17</v>
      </c>
      <c r="E572" s="36" t="str">
        <f t="shared" si="9"/>
        <v>B</v>
      </c>
      <c r="K572" s="9" t="s">
        <v>56</v>
      </c>
      <c r="L572" s="9" t="s">
        <v>1298</v>
      </c>
    </row>
    <row r="573" spans="1:12" x14ac:dyDescent="0.35">
      <c r="A573" s="17">
        <v>8010</v>
      </c>
      <c r="B573" s="18" t="s">
        <v>1288</v>
      </c>
      <c r="C573" s="13" t="s">
        <v>76</v>
      </c>
      <c r="D573" s="13" t="s">
        <v>17</v>
      </c>
      <c r="E573" s="37" t="str">
        <f t="shared" si="9"/>
        <v>B</v>
      </c>
      <c r="K573" s="8" t="s">
        <v>56</v>
      </c>
      <c r="L573" s="8" t="s">
        <v>1301</v>
      </c>
    </row>
    <row r="574" spans="1:12" ht="25" x14ac:dyDescent="0.35">
      <c r="A574" s="17">
        <v>8020</v>
      </c>
      <c r="B574" s="18" t="s">
        <v>1290</v>
      </c>
      <c r="C574" s="13" t="s">
        <v>76</v>
      </c>
      <c r="D574" s="13" t="s">
        <v>76</v>
      </c>
      <c r="E574" s="37" t="str">
        <f t="shared" si="9"/>
        <v>C</v>
      </c>
      <c r="K574" s="9" t="s">
        <v>56</v>
      </c>
      <c r="L574" s="9" t="s">
        <v>1303</v>
      </c>
    </row>
    <row r="575" spans="1:12" ht="25" x14ac:dyDescent="0.35">
      <c r="A575" s="17">
        <v>8030</v>
      </c>
      <c r="B575" s="18" t="s">
        <v>1292</v>
      </c>
      <c r="C575" s="13" t="s">
        <v>76</v>
      </c>
      <c r="D575" s="13" t="s">
        <v>17</v>
      </c>
      <c r="E575" s="37" t="str">
        <f t="shared" si="9"/>
        <v>B</v>
      </c>
      <c r="K575" s="8" t="s">
        <v>56</v>
      </c>
      <c r="L575" s="8" t="s">
        <v>1305</v>
      </c>
    </row>
    <row r="576" spans="1:12" ht="31" x14ac:dyDescent="0.35">
      <c r="A576" s="14" t="s">
        <v>1294</v>
      </c>
      <c r="B576" s="27" t="s">
        <v>1295</v>
      </c>
      <c r="C576" s="42" t="s">
        <v>76</v>
      </c>
      <c r="D576" s="42" t="s">
        <v>17</v>
      </c>
      <c r="E576" s="36" t="str">
        <f t="shared" si="9"/>
        <v>B</v>
      </c>
      <c r="K576" s="9" t="s">
        <v>59</v>
      </c>
      <c r="L576" s="9" t="s">
        <v>1307</v>
      </c>
    </row>
    <row r="577" spans="1:12" ht="25" x14ac:dyDescent="0.35">
      <c r="A577" s="17">
        <v>8110</v>
      </c>
      <c r="B577" s="18" t="s">
        <v>1297</v>
      </c>
      <c r="C577" s="13" t="s">
        <v>76</v>
      </c>
      <c r="D577" s="13" t="s">
        <v>17</v>
      </c>
      <c r="E577" s="37" t="str">
        <f t="shared" si="9"/>
        <v>B</v>
      </c>
      <c r="K577" s="8" t="s">
        <v>59</v>
      </c>
      <c r="L577" s="8" t="s">
        <v>1310</v>
      </c>
    </row>
    <row r="578" spans="1:12" x14ac:dyDescent="0.35">
      <c r="A578" s="18" t="s">
        <v>1299</v>
      </c>
      <c r="B578" s="18" t="s">
        <v>1300</v>
      </c>
      <c r="C578" s="13" t="s">
        <v>76</v>
      </c>
      <c r="D578" s="13" t="s">
        <v>76</v>
      </c>
      <c r="E578" s="37" t="str">
        <f t="shared" ref="E578:E641" si="10">IF((C578=D578),IF(C578="A","A",IF(C578="B","B",IF(C578="C","C"))),IF(C578="A",IF(D578="B","A","B"),IF(C578="B",IF(D578="A","A","B"),"B")))</f>
        <v>C</v>
      </c>
      <c r="K578" s="9" t="s">
        <v>59</v>
      </c>
      <c r="L578" s="9" t="s">
        <v>1313</v>
      </c>
    </row>
    <row r="579" spans="1:12" x14ac:dyDescent="0.35">
      <c r="A579" s="17">
        <v>8121</v>
      </c>
      <c r="B579" s="18" t="s">
        <v>1302</v>
      </c>
      <c r="C579" s="13" t="s">
        <v>76</v>
      </c>
      <c r="D579" s="13" t="s">
        <v>76</v>
      </c>
      <c r="E579" s="37" t="str">
        <f t="shared" si="10"/>
        <v>C</v>
      </c>
      <c r="K579" s="8" t="s">
        <v>59</v>
      </c>
      <c r="L579" s="8" t="s">
        <v>1315</v>
      </c>
    </row>
    <row r="580" spans="1:12" ht="25" x14ac:dyDescent="0.35">
      <c r="A580" s="17">
        <v>8129</v>
      </c>
      <c r="B580" s="18" t="s">
        <v>1304</v>
      </c>
      <c r="C580" s="13" t="s">
        <v>76</v>
      </c>
      <c r="D580" s="13" t="s">
        <v>76</v>
      </c>
      <c r="E580" s="37" t="str">
        <f t="shared" si="10"/>
        <v>C</v>
      </c>
      <c r="K580" s="9" t="s">
        <v>59</v>
      </c>
      <c r="L580" s="9" t="s">
        <v>1317</v>
      </c>
    </row>
    <row r="581" spans="1:12" ht="25" x14ac:dyDescent="0.35">
      <c r="A581" s="17">
        <v>8130</v>
      </c>
      <c r="B581" s="18" t="s">
        <v>1306</v>
      </c>
      <c r="C581" s="13" t="s">
        <v>76</v>
      </c>
      <c r="D581" s="13" t="s">
        <v>76</v>
      </c>
      <c r="E581" s="37" t="str">
        <f t="shared" si="10"/>
        <v>C</v>
      </c>
      <c r="K581" s="8" t="s">
        <v>59</v>
      </c>
      <c r="L581" s="8" t="s">
        <v>1319</v>
      </c>
    </row>
    <row r="582" spans="1:12" ht="46.5" x14ac:dyDescent="0.35">
      <c r="A582" s="14" t="s">
        <v>1308</v>
      </c>
      <c r="B582" s="27" t="s">
        <v>1309</v>
      </c>
      <c r="C582" s="41" t="s">
        <v>17</v>
      </c>
      <c r="D582" s="41" t="s">
        <v>76</v>
      </c>
      <c r="E582" s="41" t="str">
        <f t="shared" si="10"/>
        <v>B</v>
      </c>
      <c r="K582" s="9" t="s">
        <v>59</v>
      </c>
      <c r="L582" s="9" t="s">
        <v>1321</v>
      </c>
    </row>
    <row r="583" spans="1:12" ht="25" x14ac:dyDescent="0.35">
      <c r="A583" s="18" t="s">
        <v>1311</v>
      </c>
      <c r="B583" s="18" t="s">
        <v>1312</v>
      </c>
      <c r="C583" s="13" t="s">
        <v>76</v>
      </c>
      <c r="D583" s="13" t="s">
        <v>76</v>
      </c>
      <c r="E583" s="37" t="str">
        <f t="shared" si="10"/>
        <v>C</v>
      </c>
      <c r="K583" s="8" t="s">
        <v>59</v>
      </c>
      <c r="L583" s="8" t="s">
        <v>1324</v>
      </c>
    </row>
    <row r="584" spans="1:12" ht="25" x14ac:dyDescent="0.35">
      <c r="A584" s="17">
        <v>8211</v>
      </c>
      <c r="B584" s="18" t="s">
        <v>1314</v>
      </c>
      <c r="C584" s="13" t="s">
        <v>76</v>
      </c>
      <c r="D584" s="13" t="s">
        <v>76</v>
      </c>
      <c r="E584" s="37" t="str">
        <f t="shared" si="10"/>
        <v>C</v>
      </c>
      <c r="K584" s="9" t="s">
        <v>59</v>
      </c>
      <c r="L584" s="9" t="s">
        <v>1326</v>
      </c>
    </row>
    <row r="585" spans="1:12" ht="37.5" x14ac:dyDescent="0.35">
      <c r="A585" s="17">
        <v>8219</v>
      </c>
      <c r="B585" s="18" t="s">
        <v>1316</v>
      </c>
      <c r="C585" s="13" t="s">
        <v>76</v>
      </c>
      <c r="D585" s="13" t="s">
        <v>76</v>
      </c>
      <c r="E585" s="37" t="str">
        <f t="shared" si="10"/>
        <v>C</v>
      </c>
      <c r="K585" s="8" t="s">
        <v>59</v>
      </c>
      <c r="L585" s="8" t="s">
        <v>1328</v>
      </c>
    </row>
    <row r="586" spans="1:12" ht="25" x14ac:dyDescent="0.35">
      <c r="A586" s="17">
        <v>8220</v>
      </c>
      <c r="B586" s="18" t="s">
        <v>1318</v>
      </c>
      <c r="C586" s="13" t="s">
        <v>76</v>
      </c>
      <c r="D586" s="13" t="s">
        <v>76</v>
      </c>
      <c r="E586" s="37" t="str">
        <f t="shared" si="10"/>
        <v>C</v>
      </c>
      <c r="K586" s="9" t="s">
        <v>59</v>
      </c>
      <c r="L586" s="9" t="s">
        <v>1330</v>
      </c>
    </row>
    <row r="587" spans="1:12" ht="25" x14ac:dyDescent="0.35">
      <c r="A587" s="17">
        <v>8230</v>
      </c>
      <c r="B587" s="18" t="s">
        <v>1320</v>
      </c>
      <c r="C587" s="13" t="s">
        <v>76</v>
      </c>
      <c r="D587" s="13" t="s">
        <v>76</v>
      </c>
      <c r="E587" s="37" t="str">
        <f t="shared" si="10"/>
        <v>C</v>
      </c>
      <c r="K587" s="8" t="s">
        <v>59</v>
      </c>
      <c r="L587" s="8" t="s">
        <v>1333</v>
      </c>
    </row>
    <row r="588" spans="1:12" ht="25" x14ac:dyDescent="0.35">
      <c r="A588" s="18" t="s">
        <v>1322</v>
      </c>
      <c r="B588" s="18" t="s">
        <v>1323</v>
      </c>
      <c r="C588" s="13" t="s">
        <v>17</v>
      </c>
      <c r="D588" s="13" t="s">
        <v>76</v>
      </c>
      <c r="E588" s="37" t="str">
        <f t="shared" si="10"/>
        <v>B</v>
      </c>
      <c r="K588" s="9" t="s">
        <v>59</v>
      </c>
      <c r="L588" s="9" t="s">
        <v>1336</v>
      </c>
    </row>
    <row r="589" spans="1:12" ht="25" x14ac:dyDescent="0.35">
      <c r="A589" s="17">
        <v>8291</v>
      </c>
      <c r="B589" s="18" t="s">
        <v>1325</v>
      </c>
      <c r="C589" s="13" t="s">
        <v>76</v>
      </c>
      <c r="D589" s="13" t="s">
        <v>76</v>
      </c>
      <c r="E589" s="37" t="str">
        <f t="shared" si="10"/>
        <v>C</v>
      </c>
      <c r="K589" s="8" t="s">
        <v>59</v>
      </c>
      <c r="L589" s="8" t="s">
        <v>1338</v>
      </c>
    </row>
    <row r="590" spans="1:12" x14ac:dyDescent="0.35">
      <c r="A590" s="17">
        <v>8292</v>
      </c>
      <c r="B590" s="18" t="s">
        <v>1327</v>
      </c>
      <c r="C590" s="13" t="s">
        <v>17</v>
      </c>
      <c r="D590" s="13" t="s">
        <v>76</v>
      </c>
      <c r="E590" s="37" t="str">
        <f t="shared" si="10"/>
        <v>B</v>
      </c>
      <c r="K590" s="9" t="s">
        <v>59</v>
      </c>
      <c r="L590" s="9" t="s">
        <v>1340</v>
      </c>
    </row>
    <row r="591" spans="1:12" ht="25" x14ac:dyDescent="0.35">
      <c r="A591" s="17">
        <v>8299</v>
      </c>
      <c r="B591" s="18" t="s">
        <v>1329</v>
      </c>
      <c r="C591" s="13" t="s">
        <v>76</v>
      </c>
      <c r="D591" s="13" t="s">
        <v>76</v>
      </c>
      <c r="E591" s="37" t="str">
        <f t="shared" si="10"/>
        <v>C</v>
      </c>
      <c r="K591" s="8" t="s">
        <v>59</v>
      </c>
      <c r="L591" s="8" t="s">
        <v>1342</v>
      </c>
    </row>
    <row r="592" spans="1:12" ht="46.5" x14ac:dyDescent="0.35">
      <c r="A592" s="14" t="s">
        <v>1331</v>
      </c>
      <c r="B592" s="27" t="s">
        <v>1332</v>
      </c>
      <c r="C592" s="42" t="s">
        <v>76</v>
      </c>
      <c r="D592" s="42" t="s">
        <v>76</v>
      </c>
      <c r="E592" s="36" t="str">
        <f t="shared" si="10"/>
        <v>C</v>
      </c>
      <c r="K592" s="9" t="s">
        <v>59</v>
      </c>
      <c r="L592" s="9" t="s">
        <v>1344</v>
      </c>
    </row>
    <row r="593" spans="1:12" ht="25" x14ac:dyDescent="0.35">
      <c r="A593" s="18" t="s">
        <v>1334</v>
      </c>
      <c r="B593" s="18" t="s">
        <v>1335</v>
      </c>
      <c r="C593" s="13" t="s">
        <v>76</v>
      </c>
      <c r="D593" s="13" t="s">
        <v>76</v>
      </c>
      <c r="E593" s="37" t="str">
        <f t="shared" si="10"/>
        <v>C</v>
      </c>
      <c r="K593" s="8" t="s">
        <v>59</v>
      </c>
      <c r="L593" s="8" t="s">
        <v>1346</v>
      </c>
    </row>
    <row r="594" spans="1:12" ht="25" x14ac:dyDescent="0.35">
      <c r="A594" s="17">
        <v>8411</v>
      </c>
      <c r="B594" s="18" t="s">
        <v>1337</v>
      </c>
      <c r="C594" s="13" t="s">
        <v>76</v>
      </c>
      <c r="D594" s="13" t="s">
        <v>76</v>
      </c>
      <c r="E594" s="37" t="str">
        <f t="shared" si="10"/>
        <v>C</v>
      </c>
      <c r="K594" s="9" t="s">
        <v>59</v>
      </c>
      <c r="L594" s="9" t="s">
        <v>1349</v>
      </c>
    </row>
    <row r="595" spans="1:12" ht="25" x14ac:dyDescent="0.35">
      <c r="A595" s="17">
        <v>8412</v>
      </c>
      <c r="B595" s="18" t="s">
        <v>1339</v>
      </c>
      <c r="C595" s="13" t="s">
        <v>76</v>
      </c>
      <c r="D595" s="13" t="s">
        <v>76</v>
      </c>
      <c r="E595" s="37" t="str">
        <f t="shared" si="10"/>
        <v>C</v>
      </c>
      <c r="K595" s="8" t="s">
        <v>59</v>
      </c>
      <c r="L595" s="8" t="s">
        <v>1351</v>
      </c>
    </row>
    <row r="596" spans="1:12" ht="50" x14ac:dyDescent="0.35">
      <c r="A596" s="17">
        <v>8413</v>
      </c>
      <c r="B596" s="18" t="s">
        <v>1341</v>
      </c>
      <c r="C596" s="13" t="s">
        <v>76</v>
      </c>
      <c r="D596" s="13" t="s">
        <v>76</v>
      </c>
      <c r="E596" s="37" t="str">
        <f t="shared" si="10"/>
        <v>C</v>
      </c>
      <c r="K596" s="9" t="s">
        <v>59</v>
      </c>
      <c r="L596" s="9" t="s">
        <v>1353</v>
      </c>
    </row>
    <row r="597" spans="1:12" ht="25" x14ac:dyDescent="0.35">
      <c r="A597" s="17">
        <v>8414</v>
      </c>
      <c r="B597" s="18" t="s">
        <v>1343</v>
      </c>
      <c r="C597" s="13" t="s">
        <v>76</v>
      </c>
      <c r="D597" s="13" t="s">
        <v>76</v>
      </c>
      <c r="E597" s="37" t="str">
        <f t="shared" si="10"/>
        <v>C</v>
      </c>
      <c r="K597" s="8" t="s">
        <v>59</v>
      </c>
      <c r="L597" s="8" t="s">
        <v>1355</v>
      </c>
    </row>
    <row r="598" spans="1:12" ht="25" x14ac:dyDescent="0.35">
      <c r="A598" s="17">
        <v>8415</v>
      </c>
      <c r="B598" s="18" t="s">
        <v>1345</v>
      </c>
      <c r="C598" s="13" t="s">
        <v>76</v>
      </c>
      <c r="D598" s="13" t="s">
        <v>76</v>
      </c>
      <c r="E598" s="37" t="str">
        <f t="shared" si="10"/>
        <v>C</v>
      </c>
      <c r="K598" s="9" t="s">
        <v>59</v>
      </c>
      <c r="L598" s="9" t="s">
        <v>1357</v>
      </c>
    </row>
    <row r="599" spans="1:12" ht="25" x14ac:dyDescent="0.35">
      <c r="A599" s="18" t="s">
        <v>1347</v>
      </c>
      <c r="B599" s="18" t="s">
        <v>1348</v>
      </c>
      <c r="C599" s="13" t="s">
        <v>76</v>
      </c>
      <c r="D599" s="13" t="s">
        <v>76</v>
      </c>
      <c r="E599" s="37" t="str">
        <f t="shared" si="10"/>
        <v>C</v>
      </c>
      <c r="K599" s="8" t="s">
        <v>59</v>
      </c>
      <c r="L599" s="8" t="s">
        <v>1359</v>
      </c>
    </row>
    <row r="600" spans="1:12" x14ac:dyDescent="0.35">
      <c r="A600" s="17">
        <v>8421</v>
      </c>
      <c r="B600" s="18" t="s">
        <v>1350</v>
      </c>
      <c r="C600" s="13" t="s">
        <v>76</v>
      </c>
      <c r="D600" s="13" t="s">
        <v>76</v>
      </c>
      <c r="E600" s="37" t="str">
        <f t="shared" si="10"/>
        <v>C</v>
      </c>
      <c r="K600" s="9" t="s">
        <v>59</v>
      </c>
      <c r="L600" s="9" t="s">
        <v>787</v>
      </c>
    </row>
    <row r="601" spans="1:12" x14ac:dyDescent="0.35">
      <c r="A601" s="17">
        <v>8422</v>
      </c>
      <c r="B601" s="18" t="s">
        <v>1352</v>
      </c>
      <c r="C601" s="13" t="s">
        <v>76</v>
      </c>
      <c r="D601" s="13" t="s">
        <v>76</v>
      </c>
      <c r="E601" s="37" t="str">
        <f t="shared" si="10"/>
        <v>C</v>
      </c>
      <c r="K601" s="8" t="s">
        <v>59</v>
      </c>
      <c r="L601" s="8" t="s">
        <v>1364</v>
      </c>
    </row>
    <row r="602" spans="1:12" x14ac:dyDescent="0.35">
      <c r="A602" s="17">
        <v>8423</v>
      </c>
      <c r="B602" s="18" t="s">
        <v>1354</v>
      </c>
      <c r="C602" s="13" t="s">
        <v>76</v>
      </c>
      <c r="D602" s="13" t="s">
        <v>76</v>
      </c>
      <c r="E602" s="37" t="str">
        <f t="shared" si="10"/>
        <v>C</v>
      </c>
      <c r="K602" s="9" t="s">
        <v>59</v>
      </c>
      <c r="L602" s="9" t="s">
        <v>1366</v>
      </c>
    </row>
    <row r="603" spans="1:12" x14ac:dyDescent="0.35">
      <c r="A603" s="17">
        <v>8424</v>
      </c>
      <c r="B603" s="18" t="s">
        <v>1356</v>
      </c>
      <c r="C603" s="13" t="s">
        <v>76</v>
      </c>
      <c r="D603" s="13" t="s">
        <v>76</v>
      </c>
      <c r="E603" s="37" t="str">
        <f t="shared" si="10"/>
        <v>C</v>
      </c>
      <c r="K603" s="8" t="s">
        <v>59</v>
      </c>
      <c r="L603" s="8" t="s">
        <v>1368</v>
      </c>
    </row>
    <row r="604" spans="1:12" ht="25" x14ac:dyDescent="0.35">
      <c r="A604" s="17">
        <v>8430</v>
      </c>
      <c r="B604" s="18" t="s">
        <v>1358</v>
      </c>
      <c r="C604" s="13" t="s">
        <v>76</v>
      </c>
      <c r="D604" s="13" t="s">
        <v>76</v>
      </c>
      <c r="E604" s="37" t="str">
        <f t="shared" si="10"/>
        <v>C</v>
      </c>
      <c r="K604" s="9" t="s">
        <v>59</v>
      </c>
      <c r="L604" s="9" t="s">
        <v>1370</v>
      </c>
    </row>
    <row r="605" spans="1:12" x14ac:dyDescent="0.35">
      <c r="A605" s="14" t="s">
        <v>1360</v>
      </c>
      <c r="B605" s="27" t="s">
        <v>1361</v>
      </c>
      <c r="C605" s="42" t="s">
        <v>76</v>
      </c>
      <c r="D605" s="42" t="s">
        <v>76</v>
      </c>
      <c r="E605" s="36" t="str">
        <f t="shared" si="10"/>
        <v>C</v>
      </c>
      <c r="K605" s="8" t="s">
        <v>59</v>
      </c>
      <c r="L605" s="8" t="s">
        <v>1373</v>
      </c>
    </row>
    <row r="606" spans="1:12" ht="25" x14ac:dyDescent="0.35">
      <c r="A606" s="18" t="s">
        <v>1362</v>
      </c>
      <c r="B606" s="18" t="s">
        <v>1363</v>
      </c>
      <c r="C606" s="13" t="s">
        <v>76</v>
      </c>
      <c r="D606" s="13" t="s">
        <v>76</v>
      </c>
      <c r="E606" s="37" t="str">
        <f t="shared" si="10"/>
        <v>C</v>
      </c>
      <c r="K606" s="9" t="s">
        <v>62</v>
      </c>
      <c r="L606" s="9" t="s">
        <v>1375</v>
      </c>
    </row>
    <row r="607" spans="1:12" x14ac:dyDescent="0.35">
      <c r="A607" s="17">
        <v>8511</v>
      </c>
      <c r="B607" s="18" t="s">
        <v>1365</v>
      </c>
      <c r="C607" s="13" t="s">
        <v>76</v>
      </c>
      <c r="D607" s="13" t="s">
        <v>76</v>
      </c>
      <c r="E607" s="37" t="str">
        <f t="shared" si="10"/>
        <v>C</v>
      </c>
      <c r="K607" s="8" t="s">
        <v>62</v>
      </c>
      <c r="L607" s="8" t="s">
        <v>1377</v>
      </c>
    </row>
    <row r="608" spans="1:12" x14ac:dyDescent="0.35">
      <c r="A608" s="17">
        <v>8512</v>
      </c>
      <c r="B608" s="18" t="s">
        <v>1367</v>
      </c>
      <c r="C608" s="13" t="s">
        <v>76</v>
      </c>
      <c r="D608" s="13" t="s">
        <v>76</v>
      </c>
      <c r="E608" s="37" t="str">
        <f t="shared" si="10"/>
        <v>C</v>
      </c>
      <c r="K608" s="9" t="s">
        <v>62</v>
      </c>
      <c r="L608" s="9" t="s">
        <v>1379</v>
      </c>
    </row>
    <row r="609" spans="1:12" x14ac:dyDescent="0.35">
      <c r="A609" s="17">
        <v>8513</v>
      </c>
      <c r="B609" s="18" t="s">
        <v>1369</v>
      </c>
      <c r="C609" s="13" t="s">
        <v>76</v>
      </c>
      <c r="D609" s="13" t="s">
        <v>76</v>
      </c>
      <c r="E609" s="37" t="str">
        <f t="shared" si="10"/>
        <v>C</v>
      </c>
      <c r="K609" s="8" t="s">
        <v>62</v>
      </c>
      <c r="L609" s="8" t="s">
        <v>1381</v>
      </c>
    </row>
    <row r="610" spans="1:12" x14ac:dyDescent="0.35">
      <c r="A610" s="18" t="s">
        <v>1371</v>
      </c>
      <c r="B610" s="18" t="s">
        <v>1372</v>
      </c>
      <c r="C610" s="13" t="s">
        <v>76</v>
      </c>
      <c r="D610" s="13" t="s">
        <v>76</v>
      </c>
      <c r="E610" s="37" t="str">
        <f t="shared" si="10"/>
        <v>C</v>
      </c>
      <c r="K610" s="9" t="s">
        <v>62</v>
      </c>
      <c r="L610" s="9" t="s">
        <v>1384</v>
      </c>
    </row>
    <row r="611" spans="1:12" x14ac:dyDescent="0.35">
      <c r="A611" s="17">
        <v>8521</v>
      </c>
      <c r="B611" s="18" t="s">
        <v>1374</v>
      </c>
      <c r="C611" s="13" t="s">
        <v>76</v>
      </c>
      <c r="D611" s="13" t="s">
        <v>76</v>
      </c>
      <c r="E611" s="37" t="str">
        <f t="shared" si="10"/>
        <v>C</v>
      </c>
      <c r="K611" s="8" t="s">
        <v>62</v>
      </c>
      <c r="L611" s="8" t="s">
        <v>1386</v>
      </c>
    </row>
    <row r="612" spans="1:12" x14ac:dyDescent="0.35">
      <c r="A612" s="17">
        <v>8522</v>
      </c>
      <c r="B612" s="18" t="s">
        <v>1376</v>
      </c>
      <c r="C612" s="13" t="s">
        <v>76</v>
      </c>
      <c r="D612" s="13" t="s">
        <v>76</v>
      </c>
      <c r="E612" s="37" t="str">
        <f t="shared" si="10"/>
        <v>C</v>
      </c>
      <c r="K612" s="9" t="s">
        <v>62</v>
      </c>
      <c r="L612" s="9" t="s">
        <v>1388</v>
      </c>
    </row>
    <row r="613" spans="1:12" x14ac:dyDescent="0.35">
      <c r="A613" s="17">
        <v>8523</v>
      </c>
      <c r="B613" s="18" t="s">
        <v>1378</v>
      </c>
      <c r="C613" s="13" t="s">
        <v>76</v>
      </c>
      <c r="D613" s="13" t="s">
        <v>76</v>
      </c>
      <c r="E613" s="37" t="str">
        <f t="shared" si="10"/>
        <v>C</v>
      </c>
      <c r="K613" s="8" t="s">
        <v>62</v>
      </c>
      <c r="L613" s="8" t="s">
        <v>1390</v>
      </c>
    </row>
    <row r="614" spans="1:12" ht="25" x14ac:dyDescent="0.35">
      <c r="A614" s="17">
        <v>8530</v>
      </c>
      <c r="B614" s="18" t="s">
        <v>1380</v>
      </c>
      <c r="C614" s="13" t="s">
        <v>76</v>
      </c>
      <c r="D614" s="13" t="s">
        <v>76</v>
      </c>
      <c r="E614" s="37" t="str">
        <f t="shared" si="10"/>
        <v>C</v>
      </c>
      <c r="K614" s="9" t="s">
        <v>62</v>
      </c>
      <c r="L614" s="9" t="s">
        <v>1392</v>
      </c>
    </row>
    <row r="615" spans="1:12" x14ac:dyDescent="0.35">
      <c r="A615" s="18" t="s">
        <v>1382</v>
      </c>
      <c r="B615" s="18" t="s">
        <v>1383</v>
      </c>
      <c r="C615" s="13" t="s">
        <v>76</v>
      </c>
      <c r="D615" s="13" t="s">
        <v>76</v>
      </c>
      <c r="E615" s="37" t="str">
        <f t="shared" si="10"/>
        <v>C</v>
      </c>
      <c r="K615" s="8" t="s">
        <v>62</v>
      </c>
      <c r="L615" s="8" t="s">
        <v>1395</v>
      </c>
    </row>
    <row r="616" spans="1:12" x14ac:dyDescent="0.35">
      <c r="A616" s="17">
        <v>8541</v>
      </c>
      <c r="B616" s="18" t="s">
        <v>1385</v>
      </c>
      <c r="C616" s="13" t="s">
        <v>76</v>
      </c>
      <c r="D616" s="13" t="s">
        <v>76</v>
      </c>
      <c r="E616" s="37" t="str">
        <f t="shared" si="10"/>
        <v>C</v>
      </c>
      <c r="K616" s="9" t="s">
        <v>62</v>
      </c>
      <c r="L616" s="9" t="s">
        <v>1397</v>
      </c>
    </row>
    <row r="617" spans="1:12" x14ac:dyDescent="0.35">
      <c r="A617" s="17">
        <v>8542</v>
      </c>
      <c r="B617" s="18" t="s">
        <v>1387</v>
      </c>
      <c r="C617" s="13" t="s">
        <v>76</v>
      </c>
      <c r="D617" s="13" t="s">
        <v>76</v>
      </c>
      <c r="E617" s="37" t="str">
        <f t="shared" si="10"/>
        <v>C</v>
      </c>
      <c r="K617" s="8" t="s">
        <v>62</v>
      </c>
      <c r="L617" s="8" t="s">
        <v>1399</v>
      </c>
    </row>
    <row r="618" spans="1:12" ht="25" x14ac:dyDescent="0.35">
      <c r="A618" s="17">
        <v>8543</v>
      </c>
      <c r="B618" s="18" t="s">
        <v>1389</v>
      </c>
      <c r="C618" s="13" t="s">
        <v>76</v>
      </c>
      <c r="D618" s="13" t="s">
        <v>76</v>
      </c>
      <c r="E618" s="37" t="str">
        <f t="shared" si="10"/>
        <v>C</v>
      </c>
      <c r="K618" s="9" t="s">
        <v>62</v>
      </c>
      <c r="L618" s="9" t="s">
        <v>165</v>
      </c>
    </row>
    <row r="619" spans="1:12" x14ac:dyDescent="0.35">
      <c r="A619" s="17">
        <v>8544</v>
      </c>
      <c r="B619" s="18" t="s">
        <v>1391</v>
      </c>
      <c r="C619" s="13" t="s">
        <v>76</v>
      </c>
      <c r="D619" s="13" t="s">
        <v>76</v>
      </c>
      <c r="E619" s="37" t="str">
        <f t="shared" si="10"/>
        <v>C</v>
      </c>
      <c r="K619" s="8" t="s">
        <v>62</v>
      </c>
      <c r="L619" s="8" t="s">
        <v>1402</v>
      </c>
    </row>
    <row r="620" spans="1:12" x14ac:dyDescent="0.35">
      <c r="A620" s="18" t="s">
        <v>1393</v>
      </c>
      <c r="B620" s="18" t="s">
        <v>1394</v>
      </c>
      <c r="C620" s="13" t="s">
        <v>76</v>
      </c>
      <c r="D620" s="13" t="s">
        <v>76</v>
      </c>
      <c r="E620" s="37" t="str">
        <f t="shared" si="10"/>
        <v>C</v>
      </c>
      <c r="K620" s="9" t="s">
        <v>62</v>
      </c>
      <c r="L620" s="9" t="s">
        <v>1404</v>
      </c>
    </row>
    <row r="621" spans="1:12" x14ac:dyDescent="0.35">
      <c r="A621" s="17">
        <v>8551</v>
      </c>
      <c r="B621" s="18" t="s">
        <v>1396</v>
      </c>
      <c r="C621" s="13" t="s">
        <v>76</v>
      </c>
      <c r="D621" s="13" t="s">
        <v>76</v>
      </c>
      <c r="E621" s="37" t="str">
        <f t="shared" si="10"/>
        <v>C</v>
      </c>
      <c r="K621" s="8" t="s">
        <v>62</v>
      </c>
      <c r="L621" s="8" t="s">
        <v>1407</v>
      </c>
    </row>
    <row r="622" spans="1:12" x14ac:dyDescent="0.35">
      <c r="A622" s="17">
        <v>8552</v>
      </c>
      <c r="B622" s="18" t="s">
        <v>1398</v>
      </c>
      <c r="C622" s="13" t="s">
        <v>76</v>
      </c>
      <c r="D622" s="13" t="s">
        <v>76</v>
      </c>
      <c r="E622" s="37" t="str">
        <f t="shared" si="10"/>
        <v>C</v>
      </c>
      <c r="K622" s="9" t="s">
        <v>62</v>
      </c>
      <c r="L622" s="9" t="s">
        <v>1409</v>
      </c>
    </row>
    <row r="623" spans="1:12" x14ac:dyDescent="0.35">
      <c r="A623" s="17">
        <v>8553</v>
      </c>
      <c r="B623" s="18" t="s">
        <v>1400</v>
      </c>
      <c r="C623" s="13" t="s">
        <v>76</v>
      </c>
      <c r="D623" s="13" t="s">
        <v>76</v>
      </c>
      <c r="E623" s="37" t="str">
        <f t="shared" si="10"/>
        <v>C</v>
      </c>
      <c r="K623" s="8" t="s">
        <v>62</v>
      </c>
      <c r="L623" s="8" t="s">
        <v>1412</v>
      </c>
    </row>
    <row r="624" spans="1:12" x14ac:dyDescent="0.35">
      <c r="A624" s="17">
        <v>8559</v>
      </c>
      <c r="B624" s="18" t="s">
        <v>1401</v>
      </c>
      <c r="C624" s="13" t="s">
        <v>76</v>
      </c>
      <c r="D624" s="13" t="s">
        <v>76</v>
      </c>
      <c r="E624" s="37" t="str">
        <f t="shared" si="10"/>
        <v>C</v>
      </c>
      <c r="K624" s="9" t="s">
        <v>62</v>
      </c>
      <c r="L624" s="9" t="s">
        <v>1414</v>
      </c>
    </row>
    <row r="625" spans="1:12" x14ac:dyDescent="0.35">
      <c r="A625" s="17">
        <v>8560</v>
      </c>
      <c r="B625" s="18" t="s">
        <v>1403</v>
      </c>
      <c r="C625" s="13" t="s">
        <v>76</v>
      </c>
      <c r="D625" s="13" t="s">
        <v>76</v>
      </c>
      <c r="E625" s="37" t="str">
        <f t="shared" si="10"/>
        <v>C</v>
      </c>
      <c r="K625" s="8" t="s">
        <v>62</v>
      </c>
      <c r="L625" s="8" t="s">
        <v>1416</v>
      </c>
    </row>
    <row r="626" spans="1:12" ht="31" x14ac:dyDescent="0.35">
      <c r="A626" s="14" t="s">
        <v>1405</v>
      </c>
      <c r="B626" s="27" t="s">
        <v>1406</v>
      </c>
      <c r="C626" s="42" t="s">
        <v>17</v>
      </c>
      <c r="D626" s="42" t="s">
        <v>17</v>
      </c>
      <c r="E626" s="36" t="str">
        <f t="shared" si="10"/>
        <v>B</v>
      </c>
      <c r="K626" s="9" t="s">
        <v>62</v>
      </c>
      <c r="L626" s="9" t="s">
        <v>1419</v>
      </c>
    </row>
    <row r="627" spans="1:12" ht="25" x14ac:dyDescent="0.35">
      <c r="A627" s="17">
        <v>8610</v>
      </c>
      <c r="B627" s="18" t="s">
        <v>1408</v>
      </c>
      <c r="C627" s="13" t="s">
        <v>17</v>
      </c>
      <c r="D627" s="13" t="s">
        <v>17</v>
      </c>
      <c r="E627" s="37" t="str">
        <f t="shared" si="10"/>
        <v>B</v>
      </c>
      <c r="K627" s="8" t="s">
        <v>62</v>
      </c>
      <c r="L627" s="8" t="s">
        <v>1421</v>
      </c>
    </row>
    <row r="628" spans="1:12" ht="25" x14ac:dyDescent="0.35">
      <c r="A628" s="18" t="s">
        <v>1410</v>
      </c>
      <c r="B628" s="18" t="s">
        <v>1411</v>
      </c>
      <c r="C628" s="13" t="s">
        <v>17</v>
      </c>
      <c r="D628" s="13" t="s">
        <v>17</v>
      </c>
      <c r="E628" s="37" t="str">
        <f t="shared" si="10"/>
        <v>B</v>
      </c>
      <c r="K628" s="9" t="s">
        <v>62</v>
      </c>
      <c r="L628" s="9" t="s">
        <v>782</v>
      </c>
    </row>
    <row r="629" spans="1:12" ht="25" x14ac:dyDescent="0.35">
      <c r="A629" s="17">
        <v>8621</v>
      </c>
      <c r="B629" s="18" t="s">
        <v>1413</v>
      </c>
      <c r="C629" s="13" t="s">
        <v>17</v>
      </c>
      <c r="D629" s="13" t="s">
        <v>17</v>
      </c>
      <c r="E629" s="37" t="str">
        <f t="shared" si="10"/>
        <v>B</v>
      </c>
      <c r="K629" s="8" t="s">
        <v>62</v>
      </c>
      <c r="L629" s="8" t="s">
        <v>1424</v>
      </c>
    </row>
    <row r="630" spans="1:12" x14ac:dyDescent="0.35">
      <c r="A630" s="17">
        <v>8622</v>
      </c>
      <c r="B630" s="18" t="s">
        <v>1415</v>
      </c>
      <c r="C630" s="13" t="s">
        <v>17</v>
      </c>
      <c r="D630" s="13" t="s">
        <v>17</v>
      </c>
      <c r="E630" s="37" t="str">
        <f t="shared" si="10"/>
        <v>B</v>
      </c>
      <c r="K630" s="9" t="s">
        <v>62</v>
      </c>
      <c r="L630" s="9" t="s">
        <v>1427</v>
      </c>
    </row>
    <row r="631" spans="1:12" ht="25" x14ac:dyDescent="0.35">
      <c r="A631" s="18" t="s">
        <v>1417</v>
      </c>
      <c r="B631" s="18" t="s">
        <v>1418</v>
      </c>
      <c r="C631" s="13" t="s">
        <v>17</v>
      </c>
      <c r="D631" s="13" t="s">
        <v>17</v>
      </c>
      <c r="E631" s="37" t="str">
        <f t="shared" si="10"/>
        <v>B</v>
      </c>
      <c r="K631" s="8" t="s">
        <v>62</v>
      </c>
      <c r="L631" s="8" t="s">
        <v>1429</v>
      </c>
    </row>
    <row r="632" spans="1:12" x14ac:dyDescent="0.35">
      <c r="A632" s="17">
        <v>8691</v>
      </c>
      <c r="B632" s="18" t="s">
        <v>1420</v>
      </c>
      <c r="C632" s="13" t="s">
        <v>17</v>
      </c>
      <c r="D632" s="13" t="s">
        <v>17</v>
      </c>
      <c r="E632" s="37" t="str">
        <f t="shared" si="10"/>
        <v>B</v>
      </c>
      <c r="K632" s="9" t="s">
        <v>62</v>
      </c>
      <c r="L632" s="9" t="s">
        <v>1431</v>
      </c>
    </row>
    <row r="633" spans="1:12" x14ac:dyDescent="0.35">
      <c r="A633" s="17">
        <v>8692</v>
      </c>
      <c r="B633" s="18" t="s">
        <v>1422</v>
      </c>
      <c r="C633" s="13" t="s">
        <v>76</v>
      </c>
      <c r="D633" s="13" t="s">
        <v>76</v>
      </c>
      <c r="E633" s="37" t="str">
        <f t="shared" si="10"/>
        <v>C</v>
      </c>
      <c r="K633" s="8" t="s">
        <v>62</v>
      </c>
      <c r="L633" s="8" t="s">
        <v>1433</v>
      </c>
    </row>
    <row r="634" spans="1:12" ht="25" x14ac:dyDescent="0.35">
      <c r="A634" s="17">
        <v>8699</v>
      </c>
      <c r="B634" s="18" t="s">
        <v>1423</v>
      </c>
      <c r="C634" s="13" t="s">
        <v>17</v>
      </c>
      <c r="D634" s="13" t="s">
        <v>17</v>
      </c>
      <c r="E634" s="37" t="str">
        <f t="shared" si="10"/>
        <v>B</v>
      </c>
      <c r="K634" s="9" t="s">
        <v>62</v>
      </c>
      <c r="L634" s="9" t="s">
        <v>667</v>
      </c>
    </row>
    <row r="635" spans="1:12" ht="31" x14ac:dyDescent="0.35">
      <c r="A635" s="14" t="s">
        <v>1425</v>
      </c>
      <c r="B635" s="27" t="s">
        <v>1426</v>
      </c>
      <c r="C635" s="42" t="s">
        <v>76</v>
      </c>
      <c r="D635" s="42" t="s">
        <v>76</v>
      </c>
      <c r="E635" s="36" t="str">
        <f t="shared" si="10"/>
        <v>C</v>
      </c>
      <c r="K635" s="8" t="s">
        <v>62</v>
      </c>
      <c r="L635" s="8" t="s">
        <v>1437</v>
      </c>
    </row>
    <row r="636" spans="1:12" ht="25" x14ac:dyDescent="0.35">
      <c r="A636" s="17">
        <v>8710</v>
      </c>
      <c r="B636" s="18" t="s">
        <v>1428</v>
      </c>
      <c r="C636" s="13" t="s">
        <v>76</v>
      </c>
      <c r="D636" s="13" t="s">
        <v>76</v>
      </c>
      <c r="E636" s="37" t="str">
        <f t="shared" si="10"/>
        <v>C</v>
      </c>
      <c r="K636" s="9" t="s">
        <v>62</v>
      </c>
      <c r="L636" s="9" t="s">
        <v>1439</v>
      </c>
    </row>
    <row r="637" spans="1:12" ht="50" x14ac:dyDescent="0.35">
      <c r="A637" s="17">
        <v>8720</v>
      </c>
      <c r="B637" s="18" t="s">
        <v>1430</v>
      </c>
      <c r="C637" s="13" t="s">
        <v>76</v>
      </c>
      <c r="D637" s="13" t="s">
        <v>76</v>
      </c>
      <c r="E637" s="37" t="str">
        <f t="shared" si="10"/>
        <v>C</v>
      </c>
      <c r="K637" s="8" t="s">
        <v>62</v>
      </c>
      <c r="L637" s="8" t="s">
        <v>1442</v>
      </c>
    </row>
    <row r="638" spans="1:12" ht="37.5" x14ac:dyDescent="0.35">
      <c r="A638" s="17">
        <v>8730</v>
      </c>
      <c r="B638" s="18" t="s">
        <v>1432</v>
      </c>
      <c r="C638" s="13" t="s">
        <v>76</v>
      </c>
      <c r="D638" s="13" t="s">
        <v>76</v>
      </c>
      <c r="E638" s="37" t="str">
        <f t="shared" si="10"/>
        <v>C</v>
      </c>
      <c r="K638" s="9" t="s">
        <v>62</v>
      </c>
      <c r="L638" s="9" t="s">
        <v>1444</v>
      </c>
    </row>
    <row r="639" spans="1:12" ht="25" x14ac:dyDescent="0.35">
      <c r="A639" s="17">
        <v>8790</v>
      </c>
      <c r="B639" s="18" t="s">
        <v>1434</v>
      </c>
      <c r="C639" s="13" t="s">
        <v>76</v>
      </c>
      <c r="D639" s="13" t="s">
        <v>76</v>
      </c>
      <c r="E639" s="37" t="str">
        <f t="shared" si="10"/>
        <v>C</v>
      </c>
      <c r="K639" s="8" t="s">
        <v>62</v>
      </c>
      <c r="L639" s="8" t="s">
        <v>1446</v>
      </c>
    </row>
    <row r="640" spans="1:12" ht="31" x14ac:dyDescent="0.35">
      <c r="A640" s="14" t="s">
        <v>1435</v>
      </c>
      <c r="B640" s="27" t="s">
        <v>1436</v>
      </c>
      <c r="C640" s="42" t="s">
        <v>76</v>
      </c>
      <c r="D640" s="42" t="s">
        <v>76</v>
      </c>
      <c r="E640" s="36" t="str">
        <f t="shared" si="10"/>
        <v>C</v>
      </c>
      <c r="K640" s="9" t="s">
        <v>62</v>
      </c>
      <c r="L640" s="9" t="s">
        <v>1449</v>
      </c>
    </row>
    <row r="641" spans="1:12" ht="37.5" x14ac:dyDescent="0.35">
      <c r="A641" s="17">
        <v>8810</v>
      </c>
      <c r="B641" s="18" t="s">
        <v>1438</v>
      </c>
      <c r="C641" s="13" t="s">
        <v>76</v>
      </c>
      <c r="D641" s="13" t="s">
        <v>76</v>
      </c>
      <c r="E641" s="37" t="str">
        <f t="shared" si="10"/>
        <v>C</v>
      </c>
      <c r="K641" s="8" t="s">
        <v>62</v>
      </c>
      <c r="L641" s="8" t="s">
        <v>1451</v>
      </c>
    </row>
    <row r="642" spans="1:12" ht="25" x14ac:dyDescent="0.35">
      <c r="A642" s="18" t="s">
        <v>1440</v>
      </c>
      <c r="B642" s="18" t="s">
        <v>1441</v>
      </c>
      <c r="C642" s="13" t="s">
        <v>76</v>
      </c>
      <c r="D642" s="13" t="s">
        <v>76</v>
      </c>
      <c r="E642" s="37" t="str">
        <f t="shared" ref="E642:E701" si="11">IF((C642=D642),IF(C642="A","A",IF(C642="B","B",IF(C642="C","C"))),IF(C642="A",IF(D642="B","A","B"),IF(C642="B",IF(D642="A","A","B"),"B")))</f>
        <v>C</v>
      </c>
      <c r="K642" s="9" t="s">
        <v>62</v>
      </c>
      <c r="L642" s="9" t="s">
        <v>1453</v>
      </c>
    </row>
    <row r="643" spans="1:12" x14ac:dyDescent="0.35">
      <c r="A643" s="17">
        <v>8891</v>
      </c>
      <c r="B643" s="18" t="s">
        <v>1443</v>
      </c>
      <c r="C643" s="13" t="s">
        <v>76</v>
      </c>
      <c r="D643" s="13" t="s">
        <v>76</v>
      </c>
      <c r="E643" s="37" t="str">
        <f t="shared" si="11"/>
        <v>C</v>
      </c>
      <c r="K643" s="8" t="s">
        <v>65</v>
      </c>
      <c r="L643" s="8" t="s">
        <v>1455</v>
      </c>
    </row>
    <row r="644" spans="1:12" ht="25" x14ac:dyDescent="0.35">
      <c r="A644" s="17">
        <v>8899</v>
      </c>
      <c r="B644" s="18" t="s">
        <v>1445</v>
      </c>
      <c r="C644" s="13" t="s">
        <v>76</v>
      </c>
      <c r="D644" s="13" t="s">
        <v>76</v>
      </c>
      <c r="E644" s="37" t="str">
        <f t="shared" si="11"/>
        <v>C</v>
      </c>
      <c r="K644" s="9" t="s">
        <v>65</v>
      </c>
      <c r="L644" s="9" t="s">
        <v>807</v>
      </c>
    </row>
    <row r="645" spans="1:12" ht="31" x14ac:dyDescent="0.35">
      <c r="A645" s="14" t="s">
        <v>1447</v>
      </c>
      <c r="B645" s="27" t="s">
        <v>1448</v>
      </c>
      <c r="C645" s="41" t="s">
        <v>76</v>
      </c>
      <c r="D645" s="41" t="s">
        <v>76</v>
      </c>
      <c r="E645" s="41" t="str">
        <f t="shared" si="11"/>
        <v>C</v>
      </c>
      <c r="K645" s="8" t="s">
        <v>65</v>
      </c>
      <c r="L645" s="8" t="s">
        <v>1458</v>
      </c>
    </row>
    <row r="646" spans="1:12" ht="25" x14ac:dyDescent="0.35">
      <c r="A646" s="18" t="s">
        <v>1450</v>
      </c>
      <c r="B646" s="18" t="s">
        <v>1448</v>
      </c>
      <c r="C646" s="13" t="s">
        <v>76</v>
      </c>
      <c r="D646" s="13" t="s">
        <v>76</v>
      </c>
      <c r="E646" s="37" t="str">
        <f t="shared" si="11"/>
        <v>C</v>
      </c>
      <c r="K646" s="9" t="s">
        <v>65</v>
      </c>
      <c r="L646" s="9" t="s">
        <v>1460</v>
      </c>
    </row>
    <row r="647" spans="1:12" x14ac:dyDescent="0.35">
      <c r="A647" s="17">
        <v>9001</v>
      </c>
      <c r="B647" s="18" t="s">
        <v>1452</v>
      </c>
      <c r="C647" s="13" t="s">
        <v>76</v>
      </c>
      <c r="D647" s="13" t="s">
        <v>76</v>
      </c>
      <c r="E647" s="37" t="str">
        <f t="shared" si="11"/>
        <v>C</v>
      </c>
      <c r="K647" s="8" t="s">
        <v>65</v>
      </c>
      <c r="L647" s="8" t="s">
        <v>1462</v>
      </c>
    </row>
    <row r="648" spans="1:12" x14ac:dyDescent="0.35">
      <c r="A648" s="17">
        <v>9002</v>
      </c>
      <c r="B648" s="18" t="s">
        <v>1454</v>
      </c>
      <c r="C648" s="13" t="s">
        <v>76</v>
      </c>
      <c r="D648" s="13" t="s">
        <v>76</v>
      </c>
      <c r="E648" s="37" t="str">
        <f t="shared" si="11"/>
        <v>C</v>
      </c>
      <c r="K648" s="9" t="s">
        <v>65</v>
      </c>
      <c r="L648" s="9" t="s">
        <v>1464</v>
      </c>
    </row>
    <row r="649" spans="1:12" x14ac:dyDescent="0.35">
      <c r="A649" s="17">
        <v>9003</v>
      </c>
      <c r="B649" s="18" t="s">
        <v>1456</v>
      </c>
      <c r="C649" s="13" t="s">
        <v>76</v>
      </c>
      <c r="D649" s="13" t="s">
        <v>76</v>
      </c>
      <c r="E649" s="37" t="str">
        <f t="shared" si="11"/>
        <v>C</v>
      </c>
      <c r="K649" s="8" t="s">
        <v>65</v>
      </c>
      <c r="L649" s="8" t="s">
        <v>1466</v>
      </c>
    </row>
    <row r="650" spans="1:12" x14ac:dyDescent="0.35">
      <c r="A650" s="17">
        <v>9004</v>
      </c>
      <c r="B650" s="18" t="s">
        <v>1457</v>
      </c>
      <c r="C650" s="13" t="s">
        <v>76</v>
      </c>
      <c r="D650" s="13" t="s">
        <v>76</v>
      </c>
      <c r="E650" s="37" t="str">
        <f t="shared" si="11"/>
        <v>C</v>
      </c>
      <c r="K650" s="9" t="s">
        <v>65</v>
      </c>
      <c r="L650" s="9" t="s">
        <v>1469</v>
      </c>
    </row>
    <row r="651" spans="1:12" x14ac:dyDescent="0.35">
      <c r="A651" s="17">
        <v>9005</v>
      </c>
      <c r="B651" s="18" t="s">
        <v>1459</v>
      </c>
      <c r="C651" s="13" t="s">
        <v>76</v>
      </c>
      <c r="D651" s="13" t="s">
        <v>76</v>
      </c>
      <c r="E651" s="37" t="str">
        <f t="shared" si="11"/>
        <v>C</v>
      </c>
      <c r="K651" s="8" t="s">
        <v>65</v>
      </c>
      <c r="L651" s="8" t="s">
        <v>1471</v>
      </c>
    </row>
    <row r="652" spans="1:12" x14ac:dyDescent="0.35">
      <c r="A652" s="17">
        <v>9006</v>
      </c>
      <c r="B652" s="18" t="s">
        <v>1461</v>
      </c>
      <c r="C652" s="13" t="s">
        <v>76</v>
      </c>
      <c r="D652" s="13" t="s">
        <v>76</v>
      </c>
      <c r="E652" s="37" t="str">
        <f t="shared" si="11"/>
        <v>C</v>
      </c>
      <c r="K652" s="9" t="s">
        <v>65</v>
      </c>
      <c r="L652" s="9" t="s">
        <v>1473</v>
      </c>
    </row>
    <row r="653" spans="1:12" x14ac:dyDescent="0.35">
      <c r="A653" s="17">
        <v>9007</v>
      </c>
      <c r="B653" s="18" t="s">
        <v>1463</v>
      </c>
      <c r="C653" s="13" t="s">
        <v>76</v>
      </c>
      <c r="D653" s="13" t="s">
        <v>76</v>
      </c>
      <c r="E653" s="37" t="str">
        <f t="shared" si="11"/>
        <v>C</v>
      </c>
      <c r="K653" s="8" t="s">
        <v>65</v>
      </c>
      <c r="L653" s="8" t="s">
        <v>1475</v>
      </c>
    </row>
    <row r="654" spans="1:12" ht="25" x14ac:dyDescent="0.35">
      <c r="A654" s="17">
        <v>9008</v>
      </c>
      <c r="B654" s="18" t="s">
        <v>1465</v>
      </c>
      <c r="C654" s="13" t="s">
        <v>76</v>
      </c>
      <c r="D654" s="13" t="s">
        <v>76</v>
      </c>
      <c r="E654" s="37" t="str">
        <f t="shared" si="11"/>
        <v>C</v>
      </c>
      <c r="K654" s="9" t="s">
        <v>65</v>
      </c>
      <c r="L654" s="9" t="s">
        <v>1477</v>
      </c>
    </row>
    <row r="655" spans="1:12" ht="31" x14ac:dyDescent="0.35">
      <c r="A655" s="14" t="s">
        <v>1467</v>
      </c>
      <c r="B655" s="27" t="s">
        <v>1468</v>
      </c>
      <c r="C655" s="41" t="s">
        <v>76</v>
      </c>
      <c r="D655" s="41" t="s">
        <v>76</v>
      </c>
      <c r="E655" s="41" t="str">
        <f t="shared" si="11"/>
        <v>C</v>
      </c>
      <c r="K655" s="8" t="s">
        <v>65</v>
      </c>
      <c r="L655" s="8" t="s">
        <v>1480</v>
      </c>
    </row>
    <row r="656" spans="1:12" ht="25" x14ac:dyDescent="0.35">
      <c r="A656" s="18" t="s">
        <v>1470</v>
      </c>
      <c r="B656" s="18" t="s">
        <v>1468</v>
      </c>
      <c r="C656" s="13" t="s">
        <v>17</v>
      </c>
      <c r="D656" s="13" t="s">
        <v>17</v>
      </c>
      <c r="E656" s="37" t="str">
        <f t="shared" si="11"/>
        <v>B</v>
      </c>
      <c r="K656" s="9" t="s">
        <v>65</v>
      </c>
      <c r="L656" s="9" t="s">
        <v>1481</v>
      </c>
    </row>
    <row r="657" spans="1:12" x14ac:dyDescent="0.35">
      <c r="A657" s="17">
        <v>9101</v>
      </c>
      <c r="B657" s="18" t="s">
        <v>1472</v>
      </c>
      <c r="C657" s="13" t="s">
        <v>76</v>
      </c>
      <c r="D657" s="13" t="s">
        <v>76</v>
      </c>
      <c r="E657" s="37" t="str">
        <f t="shared" si="11"/>
        <v>C</v>
      </c>
      <c r="K657" s="8" t="s">
        <v>65</v>
      </c>
      <c r="L657" s="8" t="s">
        <v>473</v>
      </c>
    </row>
    <row r="658" spans="1:12" ht="25" x14ac:dyDescent="0.35">
      <c r="A658" s="17">
        <v>9102</v>
      </c>
      <c r="B658" s="18" t="s">
        <v>1474</v>
      </c>
      <c r="C658" s="13" t="s">
        <v>76</v>
      </c>
      <c r="D658" s="13" t="s">
        <v>76</v>
      </c>
      <c r="E658" s="37" t="str">
        <f t="shared" si="11"/>
        <v>C</v>
      </c>
      <c r="K658" s="9" t="s">
        <v>68</v>
      </c>
      <c r="L658" s="9" t="s">
        <v>1486</v>
      </c>
    </row>
    <row r="659" spans="1:12" ht="25" x14ac:dyDescent="0.35">
      <c r="A659" s="17">
        <v>9103</v>
      </c>
      <c r="B659" s="18" t="s">
        <v>1476</v>
      </c>
      <c r="C659" s="13" t="s">
        <v>17</v>
      </c>
      <c r="D659" s="13" t="s">
        <v>17</v>
      </c>
      <c r="E659" s="37" t="str">
        <f t="shared" si="11"/>
        <v>B</v>
      </c>
      <c r="K659" s="8" t="s">
        <v>68</v>
      </c>
      <c r="L659" s="8" t="s">
        <v>1488</v>
      </c>
    </row>
    <row r="660" spans="1:12" x14ac:dyDescent="0.35">
      <c r="A660" s="14" t="s">
        <v>1478</v>
      </c>
      <c r="B660" s="29" t="s">
        <v>1479</v>
      </c>
      <c r="C660" s="36" t="s">
        <v>2010</v>
      </c>
      <c r="D660" s="36" t="s">
        <v>2010</v>
      </c>
      <c r="E660" s="36" t="s">
        <v>2010</v>
      </c>
      <c r="K660" s="9" t="s">
        <v>68</v>
      </c>
      <c r="L660" s="9" t="s">
        <v>1490</v>
      </c>
    </row>
    <row r="661" spans="1:12" x14ac:dyDescent="0.35">
      <c r="A661" s="17">
        <v>9200</v>
      </c>
      <c r="B661" s="26" t="s">
        <v>1479</v>
      </c>
      <c r="C661" s="16" t="s">
        <v>2010</v>
      </c>
      <c r="D661" s="16" t="s">
        <v>2010</v>
      </c>
      <c r="E661" s="16" t="s">
        <v>2010</v>
      </c>
      <c r="K661" s="8" t="s">
        <v>68</v>
      </c>
      <c r="L661" s="8" t="s">
        <v>1492</v>
      </c>
    </row>
    <row r="662" spans="1:12" ht="31" x14ac:dyDescent="0.35">
      <c r="A662" s="14" t="s">
        <v>1482</v>
      </c>
      <c r="B662" s="27" t="s">
        <v>1483</v>
      </c>
      <c r="C662" s="41" t="s">
        <v>76</v>
      </c>
      <c r="D662" s="41" t="s">
        <v>76</v>
      </c>
      <c r="E662" s="41" t="str">
        <f t="shared" si="11"/>
        <v>C</v>
      </c>
      <c r="K662" s="9" t="s">
        <v>68</v>
      </c>
      <c r="L662" s="9" t="s">
        <v>1495</v>
      </c>
    </row>
    <row r="663" spans="1:12" x14ac:dyDescent="0.35">
      <c r="A663" s="18" t="s">
        <v>1484</v>
      </c>
      <c r="B663" s="18" t="s">
        <v>1485</v>
      </c>
      <c r="C663" s="13" t="s">
        <v>76</v>
      </c>
      <c r="D663" s="13" t="s">
        <v>76</v>
      </c>
      <c r="E663" s="37" t="str">
        <f t="shared" si="11"/>
        <v>C</v>
      </c>
      <c r="K663" s="8" t="s">
        <v>68</v>
      </c>
      <c r="L663" s="8" t="s">
        <v>1497</v>
      </c>
    </row>
    <row r="664" spans="1:12" x14ac:dyDescent="0.35">
      <c r="A664" s="17">
        <v>9311</v>
      </c>
      <c r="B664" s="18" t="s">
        <v>1487</v>
      </c>
      <c r="C664" s="13" t="s">
        <v>76</v>
      </c>
      <c r="D664" s="13" t="s">
        <v>76</v>
      </c>
      <c r="E664" s="37" t="str">
        <f t="shared" si="11"/>
        <v>C</v>
      </c>
      <c r="K664" s="9" t="s">
        <v>68</v>
      </c>
      <c r="L664" s="9" t="s">
        <v>1499</v>
      </c>
    </row>
    <row r="665" spans="1:12" x14ac:dyDescent="0.35">
      <c r="A665" s="17">
        <v>9312</v>
      </c>
      <c r="B665" s="18" t="s">
        <v>1489</v>
      </c>
      <c r="C665" s="13" t="s">
        <v>76</v>
      </c>
      <c r="D665" s="13" t="s">
        <v>76</v>
      </c>
      <c r="E665" s="37" t="str">
        <f t="shared" si="11"/>
        <v>C</v>
      </c>
      <c r="K665" s="8" t="s">
        <v>68</v>
      </c>
      <c r="L665" s="8" t="s">
        <v>137</v>
      </c>
    </row>
    <row r="666" spans="1:12" x14ac:dyDescent="0.35">
      <c r="A666" s="17">
        <v>9319</v>
      </c>
      <c r="B666" s="18" t="s">
        <v>1491</v>
      </c>
      <c r="C666" s="13" t="s">
        <v>76</v>
      </c>
      <c r="D666" s="13" t="s">
        <v>76</v>
      </c>
      <c r="E666" s="37" t="str">
        <f t="shared" si="11"/>
        <v>C</v>
      </c>
      <c r="K666" s="9" t="s">
        <v>68</v>
      </c>
      <c r="L666" s="9" t="s">
        <v>1504</v>
      </c>
    </row>
    <row r="667" spans="1:12" ht="25" x14ac:dyDescent="0.35">
      <c r="A667" s="18" t="s">
        <v>1493</v>
      </c>
      <c r="B667" s="18" t="s">
        <v>1494</v>
      </c>
      <c r="C667" s="13" t="s">
        <v>76</v>
      </c>
      <c r="D667" s="13" t="s">
        <v>76</v>
      </c>
      <c r="E667" s="37" t="str">
        <f t="shared" si="11"/>
        <v>C</v>
      </c>
      <c r="K667" s="8" t="s">
        <v>68</v>
      </c>
      <c r="L667" s="8" t="s">
        <v>1506</v>
      </c>
    </row>
    <row r="668" spans="1:12" ht="25" x14ac:dyDescent="0.35">
      <c r="A668" s="17">
        <v>9321</v>
      </c>
      <c r="B668" s="18" t="s">
        <v>1496</v>
      </c>
      <c r="C668" s="13" t="s">
        <v>76</v>
      </c>
      <c r="D668" s="13" t="s">
        <v>76</v>
      </c>
      <c r="E668" s="37" t="str">
        <f t="shared" si="11"/>
        <v>C</v>
      </c>
      <c r="K668" s="9" t="s">
        <v>68</v>
      </c>
      <c r="L668" s="9" t="s">
        <v>1508</v>
      </c>
    </row>
    <row r="669" spans="1:12" ht="25" x14ac:dyDescent="0.35">
      <c r="A669" s="17">
        <v>9329</v>
      </c>
      <c r="B669" s="18" t="s">
        <v>1498</v>
      </c>
      <c r="C669" s="13" t="s">
        <v>76</v>
      </c>
      <c r="D669" s="13" t="s">
        <v>76</v>
      </c>
      <c r="E669" s="37" t="str">
        <f t="shared" si="11"/>
        <v>C</v>
      </c>
      <c r="K669" s="8" t="s">
        <v>68</v>
      </c>
      <c r="L669" s="8" t="s">
        <v>1510</v>
      </c>
    </row>
    <row r="670" spans="1:12" x14ac:dyDescent="0.35">
      <c r="A670" s="14" t="s">
        <v>1500</v>
      </c>
      <c r="B670" s="27" t="s">
        <v>1501</v>
      </c>
      <c r="C670" s="41" t="s">
        <v>76</v>
      </c>
      <c r="D670" s="41" t="s">
        <v>76</v>
      </c>
      <c r="E670" s="41" t="str">
        <f t="shared" si="11"/>
        <v>C</v>
      </c>
      <c r="K670" s="9" t="s">
        <v>68</v>
      </c>
      <c r="L670" s="9" t="s">
        <v>1513</v>
      </c>
    </row>
    <row r="671" spans="1:12" ht="37.5" x14ac:dyDescent="0.35">
      <c r="A671" s="18" t="s">
        <v>1502</v>
      </c>
      <c r="B671" s="18" t="s">
        <v>1503</v>
      </c>
      <c r="C671" s="13" t="s">
        <v>76</v>
      </c>
      <c r="D671" s="13" t="s">
        <v>76</v>
      </c>
      <c r="E671" s="37" t="str">
        <f t="shared" si="11"/>
        <v>C</v>
      </c>
      <c r="K671" s="8" t="s">
        <v>68</v>
      </c>
      <c r="L671" s="8" t="s">
        <v>1515</v>
      </c>
    </row>
    <row r="672" spans="1:12" ht="25" x14ac:dyDescent="0.35">
      <c r="A672" s="17">
        <v>9411</v>
      </c>
      <c r="B672" s="18" t="s">
        <v>1505</v>
      </c>
      <c r="C672" s="13" t="s">
        <v>76</v>
      </c>
      <c r="D672" s="13" t="s">
        <v>76</v>
      </c>
      <c r="E672" s="37" t="str">
        <f t="shared" si="11"/>
        <v>C</v>
      </c>
      <c r="K672" s="9" t="s">
        <v>68</v>
      </c>
      <c r="L672" s="9" t="s">
        <v>1517</v>
      </c>
    </row>
    <row r="673" spans="1:12" x14ac:dyDescent="0.35">
      <c r="A673" s="17">
        <v>9412</v>
      </c>
      <c r="B673" s="18" t="s">
        <v>1507</v>
      </c>
      <c r="C673" s="13" t="s">
        <v>76</v>
      </c>
      <c r="D673" s="13" t="s">
        <v>76</v>
      </c>
      <c r="E673" s="37" t="str">
        <f t="shared" si="11"/>
        <v>C</v>
      </c>
      <c r="K673" s="8" t="s">
        <v>68</v>
      </c>
      <c r="L673" s="8" t="s">
        <v>1519</v>
      </c>
    </row>
    <row r="674" spans="1:12" x14ac:dyDescent="0.35">
      <c r="A674" s="17">
        <v>9420</v>
      </c>
      <c r="B674" s="18" t="s">
        <v>1509</v>
      </c>
      <c r="C674" s="13" t="s">
        <v>76</v>
      </c>
      <c r="D674" s="13" t="s">
        <v>76</v>
      </c>
      <c r="E674" s="37" t="str">
        <f t="shared" si="11"/>
        <v>C</v>
      </c>
      <c r="K674" s="9" t="s">
        <v>68</v>
      </c>
      <c r="L674" s="9" t="s">
        <v>1522</v>
      </c>
    </row>
    <row r="675" spans="1:12" x14ac:dyDescent="0.35">
      <c r="A675" s="18" t="s">
        <v>1511</v>
      </c>
      <c r="B675" s="18" t="s">
        <v>1512</v>
      </c>
      <c r="C675" s="13" t="s">
        <v>76</v>
      </c>
      <c r="D675" s="13" t="s">
        <v>76</v>
      </c>
      <c r="E675" s="37" t="str">
        <f t="shared" si="11"/>
        <v>C</v>
      </c>
      <c r="K675" s="8" t="s">
        <v>68</v>
      </c>
      <c r="L675" s="8" t="s">
        <v>1525</v>
      </c>
    </row>
    <row r="676" spans="1:12" x14ac:dyDescent="0.35">
      <c r="A676" s="17">
        <v>9491</v>
      </c>
      <c r="B676" s="18" t="s">
        <v>1514</v>
      </c>
      <c r="C676" s="13" t="s">
        <v>76</v>
      </c>
      <c r="D676" s="13" t="s">
        <v>76</v>
      </c>
      <c r="E676" s="37" t="str">
        <f t="shared" si="11"/>
        <v>C</v>
      </c>
      <c r="K676" s="9" t="s">
        <v>68</v>
      </c>
      <c r="L676" s="9" t="s">
        <v>1527</v>
      </c>
    </row>
    <row r="677" spans="1:12" x14ac:dyDescent="0.35">
      <c r="A677" s="17">
        <v>9492</v>
      </c>
      <c r="B677" s="18" t="s">
        <v>1516</v>
      </c>
      <c r="C677" s="13" t="s">
        <v>76</v>
      </c>
      <c r="D677" s="13" t="s">
        <v>76</v>
      </c>
      <c r="E677" s="37" t="str">
        <f t="shared" si="11"/>
        <v>C</v>
      </c>
      <c r="K677" s="8" t="s">
        <v>68</v>
      </c>
      <c r="L677" s="8" t="s">
        <v>1529</v>
      </c>
    </row>
    <row r="678" spans="1:12" x14ac:dyDescent="0.35">
      <c r="A678" s="17">
        <v>9499</v>
      </c>
      <c r="B678" s="18" t="s">
        <v>1518</v>
      </c>
      <c r="C678" s="13" t="s">
        <v>76</v>
      </c>
      <c r="D678" s="13" t="s">
        <v>76</v>
      </c>
      <c r="E678" s="37" t="str">
        <f t="shared" si="11"/>
        <v>C</v>
      </c>
      <c r="K678" s="9" t="s">
        <v>68</v>
      </c>
      <c r="L678" s="9" t="s">
        <v>1532</v>
      </c>
    </row>
    <row r="679" spans="1:12" ht="46.5" x14ac:dyDescent="0.35">
      <c r="A679" s="14" t="s">
        <v>1520</v>
      </c>
      <c r="B679" s="27" t="s">
        <v>1521</v>
      </c>
      <c r="C679" s="41" t="s">
        <v>76</v>
      </c>
      <c r="D679" s="41" t="s">
        <v>76</v>
      </c>
      <c r="E679" s="41" t="str">
        <f t="shared" si="11"/>
        <v>C</v>
      </c>
      <c r="K679" s="8" t="s">
        <v>68</v>
      </c>
      <c r="L679" s="8" t="s">
        <v>790</v>
      </c>
    </row>
    <row r="680" spans="1:12" ht="25" x14ac:dyDescent="0.35">
      <c r="A680" s="18" t="s">
        <v>1523</v>
      </c>
      <c r="B680" s="18" t="s">
        <v>1524</v>
      </c>
      <c r="C680" s="13" t="s">
        <v>76</v>
      </c>
      <c r="D680" s="13" t="s">
        <v>76</v>
      </c>
      <c r="E680" s="37" t="str">
        <f t="shared" si="11"/>
        <v>C</v>
      </c>
      <c r="K680" s="9" t="s">
        <v>68</v>
      </c>
      <c r="L680" s="9" t="s">
        <v>1535</v>
      </c>
    </row>
    <row r="681" spans="1:12" ht="25" x14ac:dyDescent="0.35">
      <c r="A681" s="17">
        <v>9511</v>
      </c>
      <c r="B681" s="18" t="s">
        <v>1526</v>
      </c>
      <c r="C681" s="13" t="s">
        <v>76</v>
      </c>
      <c r="D681" s="13" t="s">
        <v>76</v>
      </c>
      <c r="E681" s="37" t="str">
        <f t="shared" si="11"/>
        <v>C</v>
      </c>
      <c r="K681" s="8" t="s">
        <v>68</v>
      </c>
      <c r="L681" s="8" t="s">
        <v>1537</v>
      </c>
    </row>
    <row r="682" spans="1:12" ht="25" x14ac:dyDescent="0.35">
      <c r="A682" s="17">
        <v>9512</v>
      </c>
      <c r="B682" s="18" t="s">
        <v>1528</v>
      </c>
      <c r="C682" s="13" t="s">
        <v>76</v>
      </c>
      <c r="D682" s="13" t="s">
        <v>76</v>
      </c>
      <c r="E682" s="37" t="str">
        <f t="shared" si="11"/>
        <v>C</v>
      </c>
      <c r="K682" s="9" t="s">
        <v>68</v>
      </c>
      <c r="L682" s="9" t="s">
        <v>1539</v>
      </c>
    </row>
    <row r="683" spans="1:12" ht="25" x14ac:dyDescent="0.35">
      <c r="A683" s="18" t="s">
        <v>1530</v>
      </c>
      <c r="B683" s="18" t="s">
        <v>1531</v>
      </c>
      <c r="C683" s="13" t="s">
        <v>76</v>
      </c>
      <c r="D683" s="13" t="s">
        <v>76</v>
      </c>
      <c r="E683" s="37" t="str">
        <f t="shared" si="11"/>
        <v>C</v>
      </c>
      <c r="K683" s="8" t="s">
        <v>68</v>
      </c>
      <c r="L683" s="8" t="s">
        <v>1541</v>
      </c>
    </row>
    <row r="684" spans="1:12" ht="25" x14ac:dyDescent="0.35">
      <c r="A684" s="17">
        <v>9521</v>
      </c>
      <c r="B684" s="18" t="s">
        <v>1533</v>
      </c>
      <c r="C684" s="13" t="s">
        <v>76</v>
      </c>
      <c r="D684" s="13" t="s">
        <v>76</v>
      </c>
      <c r="E684" s="37" t="str">
        <f t="shared" si="11"/>
        <v>C</v>
      </c>
      <c r="K684" s="9" t="s">
        <v>68</v>
      </c>
      <c r="L684" s="9" t="s">
        <v>1544</v>
      </c>
    </row>
    <row r="685" spans="1:12" ht="25" x14ac:dyDescent="0.35">
      <c r="A685" s="17">
        <v>9522</v>
      </c>
      <c r="B685" s="18" t="s">
        <v>1534</v>
      </c>
      <c r="C685" s="13" t="s">
        <v>76</v>
      </c>
      <c r="D685" s="13" t="s">
        <v>76</v>
      </c>
      <c r="E685" s="37" t="str">
        <f t="shared" si="11"/>
        <v>C</v>
      </c>
      <c r="K685" s="8" t="s">
        <v>68</v>
      </c>
      <c r="L685" s="8" t="s">
        <v>1546</v>
      </c>
    </row>
    <row r="686" spans="1:12" x14ac:dyDescent="0.35">
      <c r="A686" s="17">
        <v>9523</v>
      </c>
      <c r="B686" s="18" t="s">
        <v>1536</v>
      </c>
      <c r="C686" s="13" t="s">
        <v>76</v>
      </c>
      <c r="D686" s="13" t="s">
        <v>76</v>
      </c>
      <c r="E686" s="37" t="str">
        <f t="shared" si="11"/>
        <v>C</v>
      </c>
      <c r="K686" s="9" t="s">
        <v>68</v>
      </c>
      <c r="L686" s="9" t="s">
        <v>1548</v>
      </c>
    </row>
    <row r="687" spans="1:12" ht="25" x14ac:dyDescent="0.35">
      <c r="A687" s="17">
        <v>9524</v>
      </c>
      <c r="B687" s="18" t="s">
        <v>1538</v>
      </c>
      <c r="C687" s="13" t="s">
        <v>76</v>
      </c>
      <c r="D687" s="13" t="s">
        <v>76</v>
      </c>
      <c r="E687" s="37" t="str">
        <f t="shared" si="11"/>
        <v>C</v>
      </c>
      <c r="K687" s="8" t="s">
        <v>68</v>
      </c>
      <c r="L687" s="8" t="s">
        <v>1550</v>
      </c>
    </row>
    <row r="688" spans="1:12" ht="25" x14ac:dyDescent="0.35">
      <c r="A688" s="17">
        <v>9529</v>
      </c>
      <c r="B688" s="18" t="s">
        <v>1540</v>
      </c>
      <c r="C688" s="13" t="s">
        <v>76</v>
      </c>
      <c r="D688" s="13" t="s">
        <v>76</v>
      </c>
      <c r="E688" s="37" t="str">
        <f t="shared" si="11"/>
        <v>C</v>
      </c>
      <c r="K688" s="9" t="s">
        <v>71</v>
      </c>
      <c r="L688" s="9" t="s">
        <v>1552</v>
      </c>
    </row>
    <row r="689" spans="1:12" x14ac:dyDescent="0.35">
      <c r="A689" s="14" t="s">
        <v>1542</v>
      </c>
      <c r="B689" s="27" t="s">
        <v>1543</v>
      </c>
      <c r="C689" s="41" t="s">
        <v>76</v>
      </c>
      <c r="D689" s="41" t="s">
        <v>76</v>
      </c>
      <c r="E689" s="41" t="str">
        <f t="shared" si="11"/>
        <v>C</v>
      </c>
      <c r="K689" s="8" t="s">
        <v>71</v>
      </c>
      <c r="L689" s="8" t="s">
        <v>1554</v>
      </c>
    </row>
    <row r="690" spans="1:12" x14ac:dyDescent="0.35">
      <c r="A690" s="18" t="s">
        <v>1545</v>
      </c>
      <c r="B690" s="18" t="s">
        <v>1543</v>
      </c>
      <c r="C690" s="13" t="s">
        <v>17</v>
      </c>
      <c r="D690" s="13" t="s">
        <v>17</v>
      </c>
      <c r="E690" s="37" t="str">
        <f t="shared" si="11"/>
        <v>B</v>
      </c>
      <c r="K690" s="9" t="s">
        <v>71</v>
      </c>
      <c r="L690" s="9" t="s">
        <v>1557</v>
      </c>
    </row>
    <row r="691" spans="1:12" ht="25" x14ac:dyDescent="0.35">
      <c r="A691" s="17">
        <v>9601</v>
      </c>
      <c r="B691" s="18" t="s">
        <v>1547</v>
      </c>
      <c r="C691" s="13" t="s">
        <v>76</v>
      </c>
      <c r="D691" s="13" t="s">
        <v>76</v>
      </c>
      <c r="E691" s="37" t="str">
        <f t="shared" si="11"/>
        <v>C</v>
      </c>
      <c r="K691" s="8" t="s">
        <v>71</v>
      </c>
      <c r="L691" s="8" t="s">
        <v>1558</v>
      </c>
    </row>
    <row r="692" spans="1:12" x14ac:dyDescent="0.35">
      <c r="A692" s="17">
        <v>9602</v>
      </c>
      <c r="B692" s="18" t="s">
        <v>1549</v>
      </c>
      <c r="C692" s="13" t="s">
        <v>76</v>
      </c>
      <c r="D692" s="13" t="s">
        <v>76</v>
      </c>
      <c r="E692" s="37" t="str">
        <f t="shared" si="11"/>
        <v>C</v>
      </c>
      <c r="K692" s="9" t="s">
        <v>71</v>
      </c>
      <c r="L692" s="9" t="s">
        <v>1561</v>
      </c>
    </row>
    <row r="693" spans="1:12" x14ac:dyDescent="0.35">
      <c r="A693" s="17">
        <v>9603</v>
      </c>
      <c r="B693" s="18" t="s">
        <v>1551</v>
      </c>
      <c r="C693" s="13" t="s">
        <v>17</v>
      </c>
      <c r="D693" s="13" t="s">
        <v>17</v>
      </c>
      <c r="E693" s="37" t="str">
        <f t="shared" si="11"/>
        <v>B</v>
      </c>
      <c r="K693" s="8" t="s">
        <v>71</v>
      </c>
      <c r="L693" s="8" t="s">
        <v>1563</v>
      </c>
    </row>
    <row r="694" spans="1:12" ht="25" x14ac:dyDescent="0.35">
      <c r="A694" s="17">
        <v>9609</v>
      </c>
      <c r="B694" s="18" t="s">
        <v>1553</v>
      </c>
      <c r="C694" s="13" t="s">
        <v>76</v>
      </c>
      <c r="D694" s="13" t="s">
        <v>76</v>
      </c>
      <c r="E694" s="37" t="str">
        <f t="shared" si="11"/>
        <v>C</v>
      </c>
      <c r="K694" s="9" t="s">
        <v>71</v>
      </c>
      <c r="L694" s="9" t="s">
        <v>1565</v>
      </c>
    </row>
    <row r="695" spans="1:12" ht="46.5" x14ac:dyDescent="0.35">
      <c r="A695" s="14" t="s">
        <v>1555</v>
      </c>
      <c r="B695" s="27" t="s">
        <v>1556</v>
      </c>
      <c r="C695" s="42" t="s">
        <v>76</v>
      </c>
      <c r="D695" s="42" t="s">
        <v>76</v>
      </c>
      <c r="E695" s="36" t="str">
        <f t="shared" si="11"/>
        <v>C</v>
      </c>
      <c r="K695" s="8" t="s">
        <v>71</v>
      </c>
      <c r="L695" s="8" t="s">
        <v>1568</v>
      </c>
    </row>
    <row r="696" spans="1:12" ht="25" x14ac:dyDescent="0.35">
      <c r="A696" s="17">
        <v>9700</v>
      </c>
      <c r="B696" s="18" t="s">
        <v>1556</v>
      </c>
      <c r="C696" s="13" t="s">
        <v>76</v>
      </c>
      <c r="D696" s="13" t="s">
        <v>76</v>
      </c>
      <c r="E696" s="37" t="str">
        <f t="shared" si="11"/>
        <v>C</v>
      </c>
      <c r="K696" s="9" t="s">
        <v>71</v>
      </c>
      <c r="L696" s="9" t="s">
        <v>1569</v>
      </c>
    </row>
    <row r="697" spans="1:12" ht="46.5" x14ac:dyDescent="0.35">
      <c r="A697" s="14" t="s">
        <v>1559</v>
      </c>
      <c r="B697" s="27" t="s">
        <v>1560</v>
      </c>
      <c r="C697" s="42" t="s">
        <v>76</v>
      </c>
      <c r="D697" s="42" t="s">
        <v>76</v>
      </c>
      <c r="E697" s="36" t="str">
        <f t="shared" si="11"/>
        <v>C</v>
      </c>
      <c r="K697" s="8" t="s">
        <v>71</v>
      </c>
      <c r="L697" s="8" t="s">
        <v>1570</v>
      </c>
    </row>
    <row r="698" spans="1:12" ht="37.5" x14ac:dyDescent="0.35">
      <c r="A698" s="17">
        <v>9810</v>
      </c>
      <c r="B698" s="18" t="s">
        <v>1562</v>
      </c>
      <c r="C698" s="13" t="s">
        <v>76</v>
      </c>
      <c r="D698" s="13" t="s">
        <v>76</v>
      </c>
      <c r="E698" s="37" t="str">
        <f t="shared" si="11"/>
        <v>C</v>
      </c>
      <c r="K698" s="9" t="s">
        <v>71</v>
      </c>
      <c r="L698" s="9" t="s">
        <v>1571</v>
      </c>
    </row>
    <row r="699" spans="1:12" ht="37.5" x14ac:dyDescent="0.35">
      <c r="A699" s="17">
        <v>9820</v>
      </c>
      <c r="B699" s="18" t="s">
        <v>1564</v>
      </c>
      <c r="C699" s="13" t="s">
        <v>76</v>
      </c>
      <c r="D699" s="13" t="s">
        <v>76</v>
      </c>
      <c r="E699" s="37" t="str">
        <f t="shared" si="11"/>
        <v>C</v>
      </c>
      <c r="K699" s="8" t="s">
        <v>71</v>
      </c>
      <c r="L699" s="8" t="s">
        <v>163</v>
      </c>
    </row>
    <row r="700" spans="1:12" ht="31" x14ac:dyDescent="0.35">
      <c r="A700" s="14" t="s">
        <v>1566</v>
      </c>
      <c r="B700" s="27" t="s">
        <v>1567</v>
      </c>
      <c r="C700" s="42" t="s">
        <v>76</v>
      </c>
      <c r="D700" s="42" t="s">
        <v>76</v>
      </c>
      <c r="E700" s="36" t="str">
        <f t="shared" si="11"/>
        <v>C</v>
      </c>
      <c r="K700" s="9" t="s">
        <v>71</v>
      </c>
      <c r="L700" s="9" t="s">
        <v>1513</v>
      </c>
    </row>
    <row r="701" spans="1:12" ht="25" x14ac:dyDescent="0.35">
      <c r="A701" s="17">
        <v>9900</v>
      </c>
      <c r="B701" s="18" t="s">
        <v>1567</v>
      </c>
      <c r="C701" s="13" t="s">
        <v>76</v>
      </c>
      <c r="D701" s="13" t="s">
        <v>76</v>
      </c>
      <c r="E701" s="37" t="str">
        <f t="shared" si="11"/>
        <v>C</v>
      </c>
      <c r="K701" s="8" t="s">
        <v>71</v>
      </c>
      <c r="L701" s="8" t="s">
        <v>1572</v>
      </c>
    </row>
    <row r="702" spans="1:12" x14ac:dyDescent="0.35">
      <c r="K702" s="9" t="s">
        <v>71</v>
      </c>
      <c r="L702" s="9" t="s">
        <v>1573</v>
      </c>
    </row>
    <row r="703" spans="1:12" x14ac:dyDescent="0.35">
      <c r="K703" s="8" t="s">
        <v>71</v>
      </c>
      <c r="L703" s="8" t="s">
        <v>1574</v>
      </c>
    </row>
    <row r="704" spans="1:12" x14ac:dyDescent="0.35">
      <c r="K704" s="9" t="s">
        <v>71</v>
      </c>
      <c r="L704" s="9" t="s">
        <v>1575</v>
      </c>
    </row>
    <row r="705" spans="11:12" x14ac:dyDescent="0.35">
      <c r="K705" s="8" t="s">
        <v>71</v>
      </c>
      <c r="L705" s="8" t="s">
        <v>1576</v>
      </c>
    </row>
    <row r="706" spans="11:12" x14ac:dyDescent="0.35">
      <c r="K706" s="9" t="s">
        <v>71</v>
      </c>
      <c r="L706" s="9" t="s">
        <v>1577</v>
      </c>
    </row>
    <row r="707" spans="11:12" x14ac:dyDescent="0.35">
      <c r="K707" s="8" t="s">
        <v>71</v>
      </c>
      <c r="L707" s="8" t="s">
        <v>1578</v>
      </c>
    </row>
    <row r="708" spans="11:12" x14ac:dyDescent="0.35">
      <c r="K708" s="9" t="s">
        <v>71</v>
      </c>
      <c r="L708" s="9" t="s">
        <v>1579</v>
      </c>
    </row>
    <row r="709" spans="11:12" x14ac:dyDescent="0.35">
      <c r="K709" s="8" t="s">
        <v>71</v>
      </c>
      <c r="L709" s="8" t="s">
        <v>1580</v>
      </c>
    </row>
    <row r="710" spans="11:12" x14ac:dyDescent="0.35">
      <c r="K710" s="9" t="s">
        <v>71</v>
      </c>
      <c r="L710" s="9" t="s">
        <v>828</v>
      </c>
    </row>
    <row r="711" spans="11:12" x14ac:dyDescent="0.35">
      <c r="K711" s="8" t="s">
        <v>71</v>
      </c>
      <c r="L711" s="8" t="s">
        <v>1581</v>
      </c>
    </row>
    <row r="712" spans="11:12" x14ac:dyDescent="0.35">
      <c r="K712" s="9" t="s">
        <v>71</v>
      </c>
      <c r="L712" s="9" t="s">
        <v>1582</v>
      </c>
    </row>
    <row r="713" spans="11:12" x14ac:dyDescent="0.35">
      <c r="K713" s="8" t="s">
        <v>71</v>
      </c>
      <c r="L713" s="8" t="s">
        <v>1583</v>
      </c>
    </row>
    <row r="714" spans="11:12" x14ac:dyDescent="0.35">
      <c r="K714" s="9" t="s">
        <v>71</v>
      </c>
      <c r="L714" s="9" t="s">
        <v>1584</v>
      </c>
    </row>
    <row r="715" spans="11:12" x14ac:dyDescent="0.35">
      <c r="K715" s="8" t="s">
        <v>71</v>
      </c>
      <c r="L715" s="8" t="s">
        <v>983</v>
      </c>
    </row>
    <row r="716" spans="11:12" x14ac:dyDescent="0.35">
      <c r="K716" s="9" t="s">
        <v>71</v>
      </c>
      <c r="L716" s="9" t="s">
        <v>1585</v>
      </c>
    </row>
    <row r="717" spans="11:12" x14ac:dyDescent="0.35">
      <c r="K717" s="8" t="s">
        <v>74</v>
      </c>
      <c r="L717" s="8" t="s">
        <v>1586</v>
      </c>
    </row>
    <row r="718" spans="11:12" x14ac:dyDescent="0.35">
      <c r="K718" s="9" t="s">
        <v>74</v>
      </c>
      <c r="L718" s="9" t="s">
        <v>1054</v>
      </c>
    </row>
    <row r="719" spans="11:12" x14ac:dyDescent="0.35">
      <c r="K719" s="8" t="s">
        <v>74</v>
      </c>
      <c r="L719" s="8" t="s">
        <v>1587</v>
      </c>
    </row>
    <row r="720" spans="11:12" x14ac:dyDescent="0.35">
      <c r="K720" s="9" t="s">
        <v>74</v>
      </c>
      <c r="L720" s="9" t="s">
        <v>1588</v>
      </c>
    </row>
    <row r="721" spans="11:12" x14ac:dyDescent="0.35">
      <c r="K721" s="8" t="s">
        <v>74</v>
      </c>
      <c r="L721" s="8" t="s">
        <v>1589</v>
      </c>
    </row>
    <row r="722" spans="11:12" x14ac:dyDescent="0.35">
      <c r="K722" s="9" t="s">
        <v>74</v>
      </c>
      <c r="L722" s="9" t="s">
        <v>1590</v>
      </c>
    </row>
    <row r="723" spans="11:12" x14ac:dyDescent="0.35">
      <c r="K723" s="8" t="s">
        <v>74</v>
      </c>
      <c r="L723" s="8" t="s">
        <v>486</v>
      </c>
    </row>
    <row r="724" spans="11:12" x14ac:dyDescent="0.35">
      <c r="K724" s="9" t="s">
        <v>74</v>
      </c>
      <c r="L724" s="9" t="s">
        <v>1591</v>
      </c>
    </row>
    <row r="725" spans="11:12" x14ac:dyDescent="0.35">
      <c r="K725" s="8" t="s">
        <v>74</v>
      </c>
      <c r="L725" s="8" t="s">
        <v>1592</v>
      </c>
    </row>
    <row r="726" spans="11:12" x14ac:dyDescent="0.35">
      <c r="K726" s="9" t="s">
        <v>74</v>
      </c>
      <c r="L726" s="9" t="s">
        <v>1593</v>
      </c>
    </row>
    <row r="727" spans="11:12" x14ac:dyDescent="0.35">
      <c r="K727" s="8" t="s">
        <v>74</v>
      </c>
      <c r="L727" s="8" t="s">
        <v>1594</v>
      </c>
    </row>
    <row r="728" spans="11:12" x14ac:dyDescent="0.35">
      <c r="K728" s="9" t="s">
        <v>74</v>
      </c>
      <c r="L728" s="9" t="s">
        <v>53</v>
      </c>
    </row>
    <row r="729" spans="11:12" x14ac:dyDescent="0.35">
      <c r="K729" s="8" t="s">
        <v>74</v>
      </c>
      <c r="L729" s="8" t="s">
        <v>1595</v>
      </c>
    </row>
    <row r="730" spans="11:12" x14ac:dyDescent="0.35">
      <c r="K730" s="9" t="s">
        <v>74</v>
      </c>
      <c r="L730" s="9" t="s">
        <v>1596</v>
      </c>
    </row>
    <row r="731" spans="11:12" x14ac:dyDescent="0.35">
      <c r="K731" s="8" t="s">
        <v>74</v>
      </c>
      <c r="L731" s="8" t="s">
        <v>1597</v>
      </c>
    </row>
    <row r="732" spans="11:12" x14ac:dyDescent="0.35">
      <c r="K732" s="9" t="s">
        <v>74</v>
      </c>
      <c r="L732" s="9" t="s">
        <v>1598</v>
      </c>
    </row>
    <row r="733" spans="11:12" x14ac:dyDescent="0.35">
      <c r="K733" s="8" t="s">
        <v>74</v>
      </c>
      <c r="L733" s="8" t="s">
        <v>1599</v>
      </c>
    </row>
    <row r="734" spans="11:12" x14ac:dyDescent="0.35">
      <c r="K734" s="9" t="s">
        <v>74</v>
      </c>
      <c r="L734" s="9" t="s">
        <v>1600</v>
      </c>
    </row>
    <row r="735" spans="11:12" x14ac:dyDescent="0.35">
      <c r="K735" s="8" t="s">
        <v>74</v>
      </c>
      <c r="L735" s="8" t="s">
        <v>1601</v>
      </c>
    </row>
    <row r="736" spans="11:12" x14ac:dyDescent="0.35">
      <c r="K736" s="9" t="s">
        <v>74</v>
      </c>
      <c r="L736" s="9" t="s">
        <v>1602</v>
      </c>
    </row>
    <row r="737" spans="11:12" x14ac:dyDescent="0.35">
      <c r="K737" s="8" t="s">
        <v>74</v>
      </c>
      <c r="L737" s="8" t="s">
        <v>861</v>
      </c>
    </row>
    <row r="738" spans="11:12" x14ac:dyDescent="0.35">
      <c r="K738" s="9" t="s">
        <v>74</v>
      </c>
      <c r="L738" s="9" t="s">
        <v>1603</v>
      </c>
    </row>
    <row r="739" spans="11:12" x14ac:dyDescent="0.35">
      <c r="K739" s="8" t="s">
        <v>74</v>
      </c>
      <c r="L739" s="8" t="s">
        <v>1604</v>
      </c>
    </row>
    <row r="740" spans="11:12" x14ac:dyDescent="0.35">
      <c r="K740" s="9" t="s">
        <v>74</v>
      </c>
      <c r="L740" s="9" t="s">
        <v>1605</v>
      </c>
    </row>
    <row r="741" spans="11:12" x14ac:dyDescent="0.35">
      <c r="K741" s="8" t="s">
        <v>74</v>
      </c>
      <c r="L741" s="8" t="s">
        <v>1606</v>
      </c>
    </row>
    <row r="742" spans="11:12" x14ac:dyDescent="0.35">
      <c r="K742" s="9" t="s">
        <v>74</v>
      </c>
      <c r="L742" s="9" t="s">
        <v>1607</v>
      </c>
    </row>
    <row r="743" spans="11:12" x14ac:dyDescent="0.35">
      <c r="K743" s="8" t="s">
        <v>74</v>
      </c>
      <c r="L743" s="8" t="s">
        <v>1608</v>
      </c>
    </row>
    <row r="744" spans="11:12" x14ac:dyDescent="0.35">
      <c r="K744" s="9" t="s">
        <v>74</v>
      </c>
      <c r="L744" s="9" t="s">
        <v>1609</v>
      </c>
    </row>
    <row r="745" spans="11:12" x14ac:dyDescent="0.35">
      <c r="K745" s="8" t="s">
        <v>74</v>
      </c>
      <c r="L745" s="8" t="s">
        <v>1610</v>
      </c>
    </row>
    <row r="746" spans="11:12" x14ac:dyDescent="0.35">
      <c r="K746" s="9" t="s">
        <v>74</v>
      </c>
      <c r="L746" s="9" t="s">
        <v>1611</v>
      </c>
    </row>
    <row r="747" spans="11:12" x14ac:dyDescent="0.35">
      <c r="K747" s="8" t="s">
        <v>74</v>
      </c>
      <c r="L747" s="8" t="s">
        <v>1612</v>
      </c>
    </row>
    <row r="748" spans="11:12" x14ac:dyDescent="0.35">
      <c r="K748" s="9" t="s">
        <v>74</v>
      </c>
      <c r="L748" s="9" t="s">
        <v>1613</v>
      </c>
    </row>
    <row r="749" spans="11:12" x14ac:dyDescent="0.35">
      <c r="K749" s="8" t="s">
        <v>74</v>
      </c>
      <c r="L749" s="8" t="s">
        <v>189</v>
      </c>
    </row>
    <row r="750" spans="11:12" x14ac:dyDescent="0.35">
      <c r="K750" s="9" t="s">
        <v>74</v>
      </c>
      <c r="L750" s="9" t="s">
        <v>1614</v>
      </c>
    </row>
    <row r="751" spans="11:12" x14ac:dyDescent="0.35">
      <c r="K751" s="8" t="s">
        <v>74</v>
      </c>
      <c r="L751" s="8" t="s">
        <v>1615</v>
      </c>
    </row>
    <row r="752" spans="11:12" x14ac:dyDescent="0.35">
      <c r="K752" s="9" t="s">
        <v>74</v>
      </c>
      <c r="L752" s="9" t="s">
        <v>1616</v>
      </c>
    </row>
    <row r="753" spans="11:12" x14ac:dyDescent="0.35">
      <c r="K753" s="8" t="s">
        <v>74</v>
      </c>
      <c r="L753" s="8" t="s">
        <v>1617</v>
      </c>
    </row>
    <row r="754" spans="11:12" x14ac:dyDescent="0.35">
      <c r="K754" s="9" t="s">
        <v>74</v>
      </c>
      <c r="L754" s="9" t="s">
        <v>1618</v>
      </c>
    </row>
    <row r="755" spans="11:12" x14ac:dyDescent="0.35">
      <c r="K755" s="8" t="s">
        <v>74</v>
      </c>
      <c r="L755" s="8" t="s">
        <v>1176</v>
      </c>
    </row>
    <row r="756" spans="11:12" x14ac:dyDescent="0.35">
      <c r="K756" s="9" t="s">
        <v>74</v>
      </c>
      <c r="L756" s="9" t="s">
        <v>74</v>
      </c>
    </row>
    <row r="757" spans="11:12" x14ac:dyDescent="0.35">
      <c r="K757" s="8" t="s">
        <v>74</v>
      </c>
      <c r="L757" s="8" t="s">
        <v>1619</v>
      </c>
    </row>
    <row r="758" spans="11:12" x14ac:dyDescent="0.35">
      <c r="K758" s="9" t="s">
        <v>74</v>
      </c>
      <c r="L758" s="9" t="s">
        <v>1620</v>
      </c>
    </row>
    <row r="759" spans="11:12" x14ac:dyDescent="0.35">
      <c r="K759" s="8" t="s">
        <v>74</v>
      </c>
      <c r="L759" s="8" t="s">
        <v>1621</v>
      </c>
    </row>
    <row r="760" spans="11:12" x14ac:dyDescent="0.35">
      <c r="K760" s="9" t="s">
        <v>74</v>
      </c>
      <c r="L760" s="9" t="s">
        <v>1622</v>
      </c>
    </row>
    <row r="761" spans="11:12" x14ac:dyDescent="0.35">
      <c r="K761" s="8" t="s">
        <v>74</v>
      </c>
      <c r="L761" s="8" t="s">
        <v>1623</v>
      </c>
    </row>
    <row r="762" spans="11:12" x14ac:dyDescent="0.35">
      <c r="K762" s="9" t="s">
        <v>74</v>
      </c>
      <c r="L762" s="9" t="s">
        <v>1624</v>
      </c>
    </row>
    <row r="763" spans="11:12" x14ac:dyDescent="0.35">
      <c r="K763" s="8" t="s">
        <v>74</v>
      </c>
      <c r="L763" s="8" t="s">
        <v>1625</v>
      </c>
    </row>
    <row r="764" spans="11:12" x14ac:dyDescent="0.35">
      <c r="K764" s="9" t="s">
        <v>74</v>
      </c>
      <c r="L764" s="9" t="s">
        <v>1626</v>
      </c>
    </row>
    <row r="765" spans="11:12" x14ac:dyDescent="0.35">
      <c r="K765" s="8" t="s">
        <v>74</v>
      </c>
      <c r="L765" s="8" t="s">
        <v>1215</v>
      </c>
    </row>
    <row r="766" spans="11:12" x14ac:dyDescent="0.35">
      <c r="K766" s="9" t="s">
        <v>74</v>
      </c>
      <c r="L766" s="9" t="s">
        <v>1627</v>
      </c>
    </row>
    <row r="767" spans="11:12" x14ac:dyDescent="0.35">
      <c r="K767" s="8" t="s">
        <v>74</v>
      </c>
      <c r="L767" s="8" t="s">
        <v>1628</v>
      </c>
    </row>
    <row r="768" spans="11:12" x14ac:dyDescent="0.35">
      <c r="K768" s="9" t="s">
        <v>74</v>
      </c>
      <c r="L768" s="9" t="s">
        <v>1629</v>
      </c>
    </row>
    <row r="769" spans="11:12" x14ac:dyDescent="0.35">
      <c r="K769" s="8" t="s">
        <v>74</v>
      </c>
      <c r="L769" s="8" t="s">
        <v>1219</v>
      </c>
    </row>
    <row r="770" spans="11:12" x14ac:dyDescent="0.35">
      <c r="K770" s="9" t="s">
        <v>74</v>
      </c>
      <c r="L770" s="9" t="s">
        <v>1630</v>
      </c>
    </row>
    <row r="771" spans="11:12" x14ac:dyDescent="0.35">
      <c r="K771" s="8" t="s">
        <v>74</v>
      </c>
      <c r="L771" s="8" t="s">
        <v>449</v>
      </c>
    </row>
    <row r="772" spans="11:12" x14ac:dyDescent="0.35">
      <c r="K772" s="9" t="s">
        <v>74</v>
      </c>
      <c r="L772" s="9" t="s">
        <v>1631</v>
      </c>
    </row>
    <row r="773" spans="11:12" x14ac:dyDescent="0.35">
      <c r="K773" s="8" t="s">
        <v>74</v>
      </c>
      <c r="L773" s="8" t="s">
        <v>265</v>
      </c>
    </row>
    <row r="774" spans="11:12" x14ac:dyDescent="0.35">
      <c r="K774" s="9" t="s">
        <v>74</v>
      </c>
      <c r="L774" s="9" t="s">
        <v>1632</v>
      </c>
    </row>
    <row r="775" spans="11:12" x14ac:dyDescent="0.35">
      <c r="K775" s="8" t="s">
        <v>74</v>
      </c>
      <c r="L775" s="8" t="s">
        <v>1633</v>
      </c>
    </row>
    <row r="776" spans="11:12" x14ac:dyDescent="0.35">
      <c r="K776" s="9" t="s">
        <v>74</v>
      </c>
      <c r="L776" s="9" t="s">
        <v>1634</v>
      </c>
    </row>
    <row r="777" spans="11:12" x14ac:dyDescent="0.35">
      <c r="K777" s="8" t="s">
        <v>74</v>
      </c>
      <c r="L777" s="8" t="s">
        <v>1635</v>
      </c>
    </row>
    <row r="778" spans="11:12" x14ac:dyDescent="0.35">
      <c r="K778" s="9" t="s">
        <v>74</v>
      </c>
      <c r="L778" s="9" t="s">
        <v>1636</v>
      </c>
    </row>
    <row r="779" spans="11:12" x14ac:dyDescent="0.35">
      <c r="K779" s="8" t="s">
        <v>74</v>
      </c>
      <c r="L779" s="8" t="s">
        <v>1637</v>
      </c>
    </row>
    <row r="780" spans="11:12" x14ac:dyDescent="0.35">
      <c r="K780" s="9" t="s">
        <v>74</v>
      </c>
      <c r="L780" s="9" t="s">
        <v>1638</v>
      </c>
    </row>
    <row r="781" spans="11:12" x14ac:dyDescent="0.35">
      <c r="K781" s="8" t="s">
        <v>78</v>
      </c>
      <c r="L781" s="8" t="s">
        <v>1639</v>
      </c>
    </row>
    <row r="782" spans="11:12" x14ac:dyDescent="0.35">
      <c r="K782" s="9" t="s">
        <v>78</v>
      </c>
      <c r="L782" s="9" t="s">
        <v>1640</v>
      </c>
    </row>
    <row r="783" spans="11:12" x14ac:dyDescent="0.35">
      <c r="K783" s="8" t="s">
        <v>78</v>
      </c>
      <c r="L783" s="8" t="s">
        <v>1641</v>
      </c>
    </row>
    <row r="784" spans="11:12" x14ac:dyDescent="0.35">
      <c r="K784" s="9" t="s">
        <v>78</v>
      </c>
      <c r="L784" s="9" t="s">
        <v>1642</v>
      </c>
    </row>
    <row r="785" spans="11:12" x14ac:dyDescent="0.35">
      <c r="K785" s="8" t="s">
        <v>78</v>
      </c>
      <c r="L785" s="8" t="s">
        <v>1643</v>
      </c>
    </row>
    <row r="786" spans="11:12" x14ac:dyDescent="0.35">
      <c r="K786" s="9" t="s">
        <v>78</v>
      </c>
      <c r="L786" s="9" t="s">
        <v>1644</v>
      </c>
    </row>
    <row r="787" spans="11:12" x14ac:dyDescent="0.35">
      <c r="K787" s="8" t="s">
        <v>78</v>
      </c>
      <c r="L787" s="8" t="s">
        <v>1645</v>
      </c>
    </row>
    <row r="788" spans="11:12" x14ac:dyDescent="0.35">
      <c r="K788" s="9" t="s">
        <v>78</v>
      </c>
      <c r="L788" s="9" t="s">
        <v>1646</v>
      </c>
    </row>
    <row r="789" spans="11:12" x14ac:dyDescent="0.35">
      <c r="K789" s="8" t="s">
        <v>78</v>
      </c>
      <c r="L789" s="8" t="s">
        <v>1647</v>
      </c>
    </row>
    <row r="790" spans="11:12" x14ac:dyDescent="0.35">
      <c r="K790" s="9" t="s">
        <v>78</v>
      </c>
      <c r="L790" s="9" t="s">
        <v>1648</v>
      </c>
    </row>
    <row r="791" spans="11:12" x14ac:dyDescent="0.35">
      <c r="K791" s="8" t="s">
        <v>78</v>
      </c>
      <c r="L791" s="8" t="s">
        <v>1649</v>
      </c>
    </row>
    <row r="792" spans="11:12" x14ac:dyDescent="0.35">
      <c r="K792" s="9" t="s">
        <v>78</v>
      </c>
      <c r="L792" s="9" t="s">
        <v>1650</v>
      </c>
    </row>
    <row r="793" spans="11:12" x14ac:dyDescent="0.35">
      <c r="K793" s="8" t="s">
        <v>78</v>
      </c>
      <c r="L793" s="8" t="s">
        <v>1651</v>
      </c>
    </row>
    <row r="794" spans="11:12" x14ac:dyDescent="0.35">
      <c r="K794" s="9" t="s">
        <v>78</v>
      </c>
      <c r="L794" s="9" t="s">
        <v>1652</v>
      </c>
    </row>
    <row r="795" spans="11:12" x14ac:dyDescent="0.35">
      <c r="K795" s="8" t="s">
        <v>78</v>
      </c>
      <c r="L795" s="8" t="s">
        <v>1653</v>
      </c>
    </row>
    <row r="796" spans="11:12" x14ac:dyDescent="0.35">
      <c r="K796" s="9" t="s">
        <v>78</v>
      </c>
      <c r="L796" s="9" t="s">
        <v>1654</v>
      </c>
    </row>
    <row r="797" spans="11:12" x14ac:dyDescent="0.35">
      <c r="K797" s="8" t="s">
        <v>78</v>
      </c>
      <c r="L797" s="8" t="s">
        <v>1655</v>
      </c>
    </row>
    <row r="798" spans="11:12" x14ac:dyDescent="0.35">
      <c r="K798" s="9" t="s">
        <v>78</v>
      </c>
      <c r="L798" s="9" t="s">
        <v>1656</v>
      </c>
    </row>
    <row r="799" spans="11:12" x14ac:dyDescent="0.35">
      <c r="K799" s="8" t="s">
        <v>78</v>
      </c>
      <c r="L799" s="8" t="s">
        <v>1657</v>
      </c>
    </row>
    <row r="800" spans="11:12" x14ac:dyDescent="0.35">
      <c r="K800" s="9" t="s">
        <v>78</v>
      </c>
      <c r="L800" s="9" t="s">
        <v>1658</v>
      </c>
    </row>
    <row r="801" spans="11:12" x14ac:dyDescent="0.35">
      <c r="K801" s="8" t="s">
        <v>78</v>
      </c>
      <c r="L801" s="8" t="s">
        <v>1659</v>
      </c>
    </row>
    <row r="802" spans="11:12" x14ac:dyDescent="0.35">
      <c r="K802" s="9" t="s">
        <v>78</v>
      </c>
      <c r="L802" s="9" t="s">
        <v>1660</v>
      </c>
    </row>
    <row r="803" spans="11:12" x14ac:dyDescent="0.35">
      <c r="K803" s="8" t="s">
        <v>78</v>
      </c>
      <c r="L803" s="8" t="s">
        <v>1661</v>
      </c>
    </row>
    <row r="804" spans="11:12" x14ac:dyDescent="0.35">
      <c r="K804" s="9" t="s">
        <v>78</v>
      </c>
      <c r="L804" s="9" t="s">
        <v>1662</v>
      </c>
    </row>
    <row r="805" spans="11:12" x14ac:dyDescent="0.35">
      <c r="K805" s="8" t="s">
        <v>78</v>
      </c>
      <c r="L805" s="8" t="s">
        <v>1663</v>
      </c>
    </row>
    <row r="806" spans="11:12" x14ac:dyDescent="0.35">
      <c r="K806" s="9" t="s">
        <v>78</v>
      </c>
      <c r="L806" s="9" t="s">
        <v>1664</v>
      </c>
    </row>
    <row r="807" spans="11:12" x14ac:dyDescent="0.35">
      <c r="K807" s="8" t="s">
        <v>78</v>
      </c>
      <c r="L807" s="8" t="s">
        <v>1665</v>
      </c>
    </row>
    <row r="808" spans="11:12" x14ac:dyDescent="0.35">
      <c r="K808" s="9" t="s">
        <v>78</v>
      </c>
      <c r="L808" s="9" t="s">
        <v>1666</v>
      </c>
    </row>
    <row r="809" spans="11:12" x14ac:dyDescent="0.35">
      <c r="K809" s="8" t="s">
        <v>78</v>
      </c>
      <c r="L809" s="8" t="s">
        <v>1667</v>
      </c>
    </row>
    <row r="810" spans="11:12" x14ac:dyDescent="0.35">
      <c r="K810" s="9" t="s">
        <v>78</v>
      </c>
      <c r="L810" s="9" t="s">
        <v>1668</v>
      </c>
    </row>
    <row r="811" spans="11:12" x14ac:dyDescent="0.35">
      <c r="K811" s="8" t="s">
        <v>78</v>
      </c>
      <c r="L811" s="8" t="s">
        <v>1669</v>
      </c>
    </row>
    <row r="812" spans="11:12" x14ac:dyDescent="0.35">
      <c r="K812" s="9" t="s">
        <v>78</v>
      </c>
      <c r="L812" s="9" t="s">
        <v>1222</v>
      </c>
    </row>
    <row r="813" spans="11:12" x14ac:dyDescent="0.35">
      <c r="K813" s="8" t="s">
        <v>78</v>
      </c>
      <c r="L813" s="8" t="s">
        <v>1670</v>
      </c>
    </row>
    <row r="814" spans="11:12" x14ac:dyDescent="0.35">
      <c r="K814" s="9" t="s">
        <v>78</v>
      </c>
      <c r="L814" s="9" t="s">
        <v>1671</v>
      </c>
    </row>
    <row r="815" spans="11:12" x14ac:dyDescent="0.35">
      <c r="K815" s="8" t="s">
        <v>78</v>
      </c>
      <c r="L815" s="8" t="s">
        <v>1672</v>
      </c>
    </row>
    <row r="816" spans="11:12" x14ac:dyDescent="0.35">
      <c r="K816" s="9" t="s">
        <v>78</v>
      </c>
      <c r="L816" s="9" t="s">
        <v>1673</v>
      </c>
    </row>
    <row r="817" spans="11:12" x14ac:dyDescent="0.35">
      <c r="K817" s="8" t="s">
        <v>78</v>
      </c>
      <c r="L817" s="8" t="s">
        <v>1674</v>
      </c>
    </row>
    <row r="818" spans="11:12" x14ac:dyDescent="0.35">
      <c r="K818" s="9" t="s">
        <v>78</v>
      </c>
      <c r="L818" s="9" t="s">
        <v>289</v>
      </c>
    </row>
    <row r="819" spans="11:12" x14ac:dyDescent="0.35">
      <c r="K819" s="8" t="s">
        <v>78</v>
      </c>
      <c r="L819" s="8" t="s">
        <v>1675</v>
      </c>
    </row>
    <row r="820" spans="11:12" x14ac:dyDescent="0.35">
      <c r="K820" s="9" t="s">
        <v>78</v>
      </c>
      <c r="L820" s="9" t="s">
        <v>1676</v>
      </c>
    </row>
    <row r="821" spans="11:12" x14ac:dyDescent="0.35">
      <c r="K821" s="8" t="s">
        <v>81</v>
      </c>
      <c r="L821" s="8" t="s">
        <v>72</v>
      </c>
    </row>
    <row r="822" spans="11:12" x14ac:dyDescent="0.35">
      <c r="K822" s="9" t="s">
        <v>81</v>
      </c>
      <c r="L822" s="9" t="s">
        <v>497</v>
      </c>
    </row>
    <row r="823" spans="11:12" x14ac:dyDescent="0.35">
      <c r="K823" s="8" t="s">
        <v>81</v>
      </c>
      <c r="L823" s="8" t="s">
        <v>1677</v>
      </c>
    </row>
    <row r="824" spans="11:12" x14ac:dyDescent="0.35">
      <c r="K824" s="9" t="s">
        <v>81</v>
      </c>
      <c r="L824" s="9" t="s">
        <v>1678</v>
      </c>
    </row>
    <row r="825" spans="11:12" x14ac:dyDescent="0.35">
      <c r="K825" s="8" t="s">
        <v>81</v>
      </c>
      <c r="L825" s="8" t="s">
        <v>53</v>
      </c>
    </row>
    <row r="826" spans="11:12" x14ac:dyDescent="0.35">
      <c r="K826" s="9" t="s">
        <v>81</v>
      </c>
      <c r="L826" s="9" t="s">
        <v>1679</v>
      </c>
    </row>
    <row r="827" spans="11:12" x14ac:dyDescent="0.35">
      <c r="K827" s="8" t="s">
        <v>81</v>
      </c>
      <c r="L827" s="8" t="s">
        <v>1680</v>
      </c>
    </row>
    <row r="828" spans="11:12" x14ac:dyDescent="0.35">
      <c r="K828" s="9" t="s">
        <v>81</v>
      </c>
      <c r="L828" s="9" t="s">
        <v>1681</v>
      </c>
    </row>
    <row r="829" spans="11:12" x14ac:dyDescent="0.35">
      <c r="K829" s="8" t="s">
        <v>81</v>
      </c>
      <c r="L829" s="8" t="s">
        <v>1682</v>
      </c>
    </row>
    <row r="830" spans="11:12" x14ac:dyDescent="0.35">
      <c r="K830" s="9" t="s">
        <v>81</v>
      </c>
      <c r="L830" s="9" t="s">
        <v>1683</v>
      </c>
    </row>
    <row r="831" spans="11:12" x14ac:dyDescent="0.35">
      <c r="K831" s="8" t="s">
        <v>81</v>
      </c>
      <c r="L831" s="8" t="s">
        <v>1684</v>
      </c>
    </row>
    <row r="832" spans="11:12" x14ac:dyDescent="0.35">
      <c r="K832" s="9" t="s">
        <v>81</v>
      </c>
      <c r="L832" s="9" t="s">
        <v>1685</v>
      </c>
    </row>
    <row r="833" spans="11:12" x14ac:dyDescent="0.35">
      <c r="K833" s="8" t="s">
        <v>84</v>
      </c>
      <c r="L833" s="8" t="s">
        <v>1686</v>
      </c>
    </row>
    <row r="834" spans="11:12" x14ac:dyDescent="0.35">
      <c r="K834" s="9" t="s">
        <v>84</v>
      </c>
      <c r="L834" s="9" t="s">
        <v>1687</v>
      </c>
    </row>
    <row r="835" spans="11:12" x14ac:dyDescent="0.35">
      <c r="K835" s="8" t="s">
        <v>84</v>
      </c>
      <c r="L835" s="8" t="s">
        <v>847</v>
      </c>
    </row>
    <row r="836" spans="11:12" x14ac:dyDescent="0.35">
      <c r="K836" s="9" t="s">
        <v>84</v>
      </c>
      <c r="L836" s="9" t="s">
        <v>1688</v>
      </c>
    </row>
    <row r="837" spans="11:12" x14ac:dyDescent="0.35">
      <c r="K837" s="8" t="s">
        <v>84</v>
      </c>
      <c r="L837" s="8" t="s">
        <v>1689</v>
      </c>
    </row>
    <row r="838" spans="11:12" x14ac:dyDescent="0.35">
      <c r="K838" s="9" t="s">
        <v>84</v>
      </c>
      <c r="L838" s="9" t="s">
        <v>1690</v>
      </c>
    </row>
    <row r="839" spans="11:12" x14ac:dyDescent="0.35">
      <c r="K839" s="8" t="s">
        <v>84</v>
      </c>
      <c r="L839" s="8" t="s">
        <v>1691</v>
      </c>
    </row>
    <row r="840" spans="11:12" x14ac:dyDescent="0.35">
      <c r="K840" s="9" t="s">
        <v>84</v>
      </c>
      <c r="L840" s="9" t="s">
        <v>1692</v>
      </c>
    </row>
    <row r="841" spans="11:12" x14ac:dyDescent="0.35">
      <c r="K841" s="8" t="s">
        <v>84</v>
      </c>
      <c r="L841" s="8" t="s">
        <v>1693</v>
      </c>
    </row>
    <row r="842" spans="11:12" x14ac:dyDescent="0.35">
      <c r="K842" s="9" t="s">
        <v>84</v>
      </c>
      <c r="L842" s="9" t="s">
        <v>1694</v>
      </c>
    </row>
    <row r="843" spans="11:12" x14ac:dyDescent="0.35">
      <c r="K843" s="8" t="s">
        <v>84</v>
      </c>
      <c r="L843" s="8" t="s">
        <v>1695</v>
      </c>
    </row>
    <row r="844" spans="11:12" x14ac:dyDescent="0.35">
      <c r="K844" s="9" t="s">
        <v>84</v>
      </c>
      <c r="L844" s="9" t="s">
        <v>1696</v>
      </c>
    </row>
    <row r="845" spans="11:12" x14ac:dyDescent="0.35">
      <c r="K845" s="8" t="s">
        <v>84</v>
      </c>
      <c r="L845" s="8" t="s">
        <v>1697</v>
      </c>
    </row>
    <row r="846" spans="11:12" x14ac:dyDescent="0.35">
      <c r="K846" s="9" t="s">
        <v>84</v>
      </c>
      <c r="L846" s="9" t="s">
        <v>1698</v>
      </c>
    </row>
    <row r="847" spans="11:12" x14ac:dyDescent="0.35">
      <c r="K847" s="8" t="s">
        <v>87</v>
      </c>
      <c r="L847" s="8" t="s">
        <v>1699</v>
      </c>
    </row>
    <row r="848" spans="11:12" x14ac:dyDescent="0.35">
      <c r="K848" s="9" t="s">
        <v>87</v>
      </c>
      <c r="L848" s="9" t="s">
        <v>1700</v>
      </c>
    </row>
    <row r="849" spans="11:12" x14ac:dyDescent="0.35">
      <c r="K849" s="8" t="s">
        <v>87</v>
      </c>
      <c r="L849" s="8" t="s">
        <v>807</v>
      </c>
    </row>
    <row r="850" spans="11:12" x14ac:dyDescent="0.35">
      <c r="K850" s="9" t="s">
        <v>87</v>
      </c>
      <c r="L850" s="9" t="s">
        <v>1701</v>
      </c>
    </row>
    <row r="851" spans="11:12" x14ac:dyDescent="0.35">
      <c r="K851" s="8" t="s">
        <v>87</v>
      </c>
      <c r="L851" s="8" t="s">
        <v>75</v>
      </c>
    </row>
    <row r="852" spans="11:12" x14ac:dyDescent="0.35">
      <c r="K852" s="9" t="s">
        <v>87</v>
      </c>
      <c r="L852" s="9" t="s">
        <v>1702</v>
      </c>
    </row>
    <row r="853" spans="11:12" x14ac:dyDescent="0.35">
      <c r="K853" s="8" t="s">
        <v>87</v>
      </c>
      <c r="L853" s="8" t="s">
        <v>1703</v>
      </c>
    </row>
    <row r="854" spans="11:12" x14ac:dyDescent="0.35">
      <c r="K854" s="9" t="s">
        <v>87</v>
      </c>
      <c r="L854" s="9" t="s">
        <v>88</v>
      </c>
    </row>
    <row r="855" spans="11:12" x14ac:dyDescent="0.35">
      <c r="K855" s="8" t="s">
        <v>87</v>
      </c>
      <c r="L855" s="8" t="s">
        <v>33</v>
      </c>
    </row>
    <row r="856" spans="11:12" x14ac:dyDescent="0.35">
      <c r="K856" s="9" t="s">
        <v>87</v>
      </c>
      <c r="L856" s="9" t="s">
        <v>1070</v>
      </c>
    </row>
    <row r="857" spans="11:12" x14ac:dyDescent="0.35">
      <c r="K857" s="8" t="s">
        <v>87</v>
      </c>
      <c r="L857" s="8" t="s">
        <v>1704</v>
      </c>
    </row>
    <row r="858" spans="11:12" x14ac:dyDescent="0.35">
      <c r="K858" s="9" t="s">
        <v>87</v>
      </c>
      <c r="L858" s="9" t="s">
        <v>1705</v>
      </c>
    </row>
    <row r="859" spans="11:12" x14ac:dyDescent="0.35">
      <c r="K859" s="8" t="s">
        <v>87</v>
      </c>
      <c r="L859" s="8" t="s">
        <v>1706</v>
      </c>
    </row>
    <row r="860" spans="11:12" x14ac:dyDescent="0.35">
      <c r="K860" s="9" t="s">
        <v>87</v>
      </c>
      <c r="L860" s="9" t="s">
        <v>1707</v>
      </c>
    </row>
    <row r="861" spans="11:12" x14ac:dyDescent="0.35">
      <c r="K861" s="8" t="s">
        <v>87</v>
      </c>
      <c r="L861" s="8" t="s">
        <v>1708</v>
      </c>
    </row>
    <row r="862" spans="11:12" x14ac:dyDescent="0.35">
      <c r="K862" s="9" t="s">
        <v>87</v>
      </c>
      <c r="L862" s="9" t="s">
        <v>1709</v>
      </c>
    </row>
    <row r="863" spans="11:12" x14ac:dyDescent="0.35">
      <c r="K863" s="8" t="s">
        <v>87</v>
      </c>
      <c r="L863" s="8" t="s">
        <v>1710</v>
      </c>
    </row>
    <row r="864" spans="11:12" x14ac:dyDescent="0.35">
      <c r="K864" s="9" t="s">
        <v>87</v>
      </c>
      <c r="L864" s="9" t="s">
        <v>1711</v>
      </c>
    </row>
    <row r="865" spans="11:12" x14ac:dyDescent="0.35">
      <c r="K865" s="8" t="s">
        <v>87</v>
      </c>
      <c r="L865" s="8" t="s">
        <v>1712</v>
      </c>
    </row>
    <row r="866" spans="11:12" x14ac:dyDescent="0.35">
      <c r="K866" s="9" t="s">
        <v>87</v>
      </c>
      <c r="L866" s="9" t="s">
        <v>1713</v>
      </c>
    </row>
    <row r="867" spans="11:12" x14ac:dyDescent="0.35">
      <c r="K867" s="8" t="s">
        <v>87</v>
      </c>
      <c r="L867" s="8" t="s">
        <v>135</v>
      </c>
    </row>
    <row r="868" spans="11:12" x14ac:dyDescent="0.35">
      <c r="K868" s="9" t="s">
        <v>87</v>
      </c>
      <c r="L868" s="9" t="s">
        <v>1714</v>
      </c>
    </row>
    <row r="869" spans="11:12" x14ac:dyDescent="0.35">
      <c r="K869" s="8" t="s">
        <v>87</v>
      </c>
      <c r="L869" s="8" t="s">
        <v>1715</v>
      </c>
    </row>
    <row r="870" spans="11:12" x14ac:dyDescent="0.35">
      <c r="K870" s="9" t="s">
        <v>87</v>
      </c>
      <c r="L870" s="9" t="s">
        <v>1716</v>
      </c>
    </row>
    <row r="871" spans="11:12" x14ac:dyDescent="0.35">
      <c r="K871" s="8" t="s">
        <v>87</v>
      </c>
      <c r="L871" s="8" t="s">
        <v>1717</v>
      </c>
    </row>
    <row r="872" spans="11:12" x14ac:dyDescent="0.35">
      <c r="K872" s="9" t="s">
        <v>87</v>
      </c>
      <c r="L872" s="9" t="s">
        <v>1718</v>
      </c>
    </row>
    <row r="873" spans="11:12" x14ac:dyDescent="0.35">
      <c r="K873" s="8" t="s">
        <v>87</v>
      </c>
      <c r="L873" s="8" t="s">
        <v>1719</v>
      </c>
    </row>
    <row r="874" spans="11:12" x14ac:dyDescent="0.35">
      <c r="K874" s="9" t="s">
        <v>87</v>
      </c>
      <c r="L874" s="9" t="s">
        <v>404</v>
      </c>
    </row>
    <row r="875" spans="11:12" x14ac:dyDescent="0.35">
      <c r="K875" s="8" t="s">
        <v>87</v>
      </c>
      <c r="L875" s="8" t="s">
        <v>1720</v>
      </c>
    </row>
    <row r="876" spans="11:12" x14ac:dyDescent="0.35">
      <c r="K876" s="9" t="s">
        <v>87</v>
      </c>
      <c r="L876" s="9" t="s">
        <v>1721</v>
      </c>
    </row>
    <row r="877" spans="11:12" x14ac:dyDescent="0.35">
      <c r="K877" s="8" t="s">
        <v>87</v>
      </c>
      <c r="L877" s="8" t="s">
        <v>1722</v>
      </c>
    </row>
    <row r="878" spans="11:12" x14ac:dyDescent="0.35">
      <c r="K878" s="9" t="s">
        <v>87</v>
      </c>
      <c r="L878" s="9" t="s">
        <v>1723</v>
      </c>
    </row>
    <row r="879" spans="11:12" x14ac:dyDescent="0.35">
      <c r="K879" s="8" t="s">
        <v>87</v>
      </c>
      <c r="L879" s="8" t="s">
        <v>1724</v>
      </c>
    </row>
    <row r="880" spans="11:12" x14ac:dyDescent="0.35">
      <c r="K880" s="9" t="s">
        <v>87</v>
      </c>
      <c r="L880" s="9" t="s">
        <v>1725</v>
      </c>
    </row>
    <row r="881" spans="11:12" x14ac:dyDescent="0.35">
      <c r="K881" s="8" t="s">
        <v>87</v>
      </c>
      <c r="L881" s="8" t="s">
        <v>1726</v>
      </c>
    </row>
    <row r="882" spans="11:12" x14ac:dyDescent="0.35">
      <c r="K882" s="9" t="s">
        <v>87</v>
      </c>
      <c r="L882" s="9" t="s">
        <v>1727</v>
      </c>
    </row>
    <row r="883" spans="11:12" x14ac:dyDescent="0.35">
      <c r="K883" s="8" t="s">
        <v>87</v>
      </c>
      <c r="L883" s="8" t="s">
        <v>1728</v>
      </c>
    </row>
    <row r="884" spans="11:12" x14ac:dyDescent="0.35">
      <c r="K884" s="9" t="s">
        <v>87</v>
      </c>
      <c r="L884" s="9" t="s">
        <v>165</v>
      </c>
    </row>
    <row r="885" spans="11:12" x14ac:dyDescent="0.35">
      <c r="K885" s="8" t="s">
        <v>87</v>
      </c>
      <c r="L885" s="8" t="s">
        <v>1729</v>
      </c>
    </row>
    <row r="886" spans="11:12" x14ac:dyDescent="0.35">
      <c r="K886" s="9" t="s">
        <v>87</v>
      </c>
      <c r="L886" s="9" t="s">
        <v>1730</v>
      </c>
    </row>
    <row r="887" spans="11:12" x14ac:dyDescent="0.35">
      <c r="K887" s="8" t="s">
        <v>87</v>
      </c>
      <c r="L887" s="8" t="s">
        <v>1731</v>
      </c>
    </row>
    <row r="888" spans="11:12" x14ac:dyDescent="0.35">
      <c r="K888" s="9" t="s">
        <v>87</v>
      </c>
      <c r="L888" s="9" t="s">
        <v>1732</v>
      </c>
    </row>
    <row r="889" spans="11:12" x14ac:dyDescent="0.35">
      <c r="K889" s="8" t="s">
        <v>87</v>
      </c>
      <c r="L889" s="8" t="s">
        <v>1733</v>
      </c>
    </row>
    <row r="890" spans="11:12" x14ac:dyDescent="0.35">
      <c r="K890" s="9" t="s">
        <v>87</v>
      </c>
      <c r="L890" s="9" t="s">
        <v>1734</v>
      </c>
    </row>
    <row r="891" spans="11:12" x14ac:dyDescent="0.35">
      <c r="K891" s="8" t="s">
        <v>87</v>
      </c>
      <c r="L891" s="8" t="s">
        <v>1735</v>
      </c>
    </row>
    <row r="892" spans="11:12" x14ac:dyDescent="0.35">
      <c r="K892" s="9" t="s">
        <v>87</v>
      </c>
      <c r="L892" s="9" t="s">
        <v>1736</v>
      </c>
    </row>
    <row r="893" spans="11:12" x14ac:dyDescent="0.35">
      <c r="K893" s="8" t="s">
        <v>87</v>
      </c>
      <c r="L893" s="8" t="s">
        <v>976</v>
      </c>
    </row>
    <row r="894" spans="11:12" x14ac:dyDescent="0.35">
      <c r="K894" s="9" t="s">
        <v>87</v>
      </c>
      <c r="L894" s="9" t="s">
        <v>1737</v>
      </c>
    </row>
    <row r="895" spans="11:12" x14ac:dyDescent="0.35">
      <c r="K895" s="8" t="s">
        <v>87</v>
      </c>
      <c r="L895" s="8" t="s">
        <v>1738</v>
      </c>
    </row>
    <row r="896" spans="11:12" x14ac:dyDescent="0.35">
      <c r="K896" s="9" t="s">
        <v>87</v>
      </c>
      <c r="L896" s="9" t="s">
        <v>1739</v>
      </c>
    </row>
    <row r="897" spans="11:12" x14ac:dyDescent="0.35">
      <c r="K897" s="8" t="s">
        <v>87</v>
      </c>
      <c r="L897" s="8" t="s">
        <v>1740</v>
      </c>
    </row>
    <row r="898" spans="11:12" x14ac:dyDescent="0.35">
      <c r="K898" s="9" t="s">
        <v>87</v>
      </c>
      <c r="L898" s="9" t="s">
        <v>1741</v>
      </c>
    </row>
    <row r="899" spans="11:12" x14ac:dyDescent="0.35">
      <c r="K899" s="8" t="s">
        <v>87</v>
      </c>
      <c r="L899" s="8" t="s">
        <v>1742</v>
      </c>
    </row>
    <row r="900" spans="11:12" x14ac:dyDescent="0.35">
      <c r="K900" s="9" t="s">
        <v>87</v>
      </c>
      <c r="L900" s="9" t="s">
        <v>1743</v>
      </c>
    </row>
    <row r="901" spans="11:12" x14ac:dyDescent="0.35">
      <c r="K901" s="8" t="s">
        <v>87</v>
      </c>
      <c r="L901" s="8" t="s">
        <v>1744</v>
      </c>
    </row>
    <row r="902" spans="11:12" x14ac:dyDescent="0.35">
      <c r="K902" s="9" t="s">
        <v>87</v>
      </c>
      <c r="L902" s="9" t="s">
        <v>1745</v>
      </c>
    </row>
    <row r="903" spans="11:12" x14ac:dyDescent="0.35">
      <c r="K903" s="8" t="s">
        <v>87</v>
      </c>
      <c r="L903" s="8" t="s">
        <v>1746</v>
      </c>
    </row>
    <row r="904" spans="11:12" x14ac:dyDescent="0.35">
      <c r="K904" s="9" t="s">
        <v>87</v>
      </c>
      <c r="L904" s="9" t="s">
        <v>1747</v>
      </c>
    </row>
    <row r="905" spans="11:12" x14ac:dyDescent="0.35">
      <c r="K905" s="8" t="s">
        <v>87</v>
      </c>
      <c r="L905" s="8" t="s">
        <v>1748</v>
      </c>
    </row>
    <row r="906" spans="11:12" x14ac:dyDescent="0.35">
      <c r="K906" s="9" t="s">
        <v>87</v>
      </c>
      <c r="L906" s="9" t="s">
        <v>1749</v>
      </c>
    </row>
    <row r="907" spans="11:12" x14ac:dyDescent="0.35">
      <c r="K907" s="8" t="s">
        <v>87</v>
      </c>
      <c r="L907" s="8" t="s">
        <v>1750</v>
      </c>
    </row>
    <row r="908" spans="11:12" x14ac:dyDescent="0.35">
      <c r="K908" s="9" t="s">
        <v>87</v>
      </c>
      <c r="L908" s="9" t="s">
        <v>1751</v>
      </c>
    </row>
    <row r="909" spans="11:12" x14ac:dyDescent="0.35">
      <c r="K909" s="8" t="s">
        <v>87</v>
      </c>
      <c r="L909" s="8" t="s">
        <v>1752</v>
      </c>
    </row>
    <row r="910" spans="11:12" x14ac:dyDescent="0.35">
      <c r="K910" s="9" t="s">
        <v>87</v>
      </c>
      <c r="L910" s="9" t="s">
        <v>1753</v>
      </c>
    </row>
    <row r="911" spans="11:12" x14ac:dyDescent="0.35">
      <c r="K911" s="8" t="s">
        <v>87</v>
      </c>
      <c r="L911" s="8" t="s">
        <v>1754</v>
      </c>
    </row>
    <row r="912" spans="11:12" x14ac:dyDescent="0.35">
      <c r="K912" s="9" t="s">
        <v>87</v>
      </c>
      <c r="L912" s="9" t="s">
        <v>230</v>
      </c>
    </row>
    <row r="913" spans="11:12" x14ac:dyDescent="0.35">
      <c r="K913" s="8" t="s">
        <v>87</v>
      </c>
      <c r="L913" s="8" t="s">
        <v>1755</v>
      </c>
    </row>
    <row r="914" spans="11:12" x14ac:dyDescent="0.35">
      <c r="K914" s="9" t="s">
        <v>87</v>
      </c>
      <c r="L914" s="9" t="s">
        <v>1756</v>
      </c>
    </row>
    <row r="915" spans="11:12" x14ac:dyDescent="0.35">
      <c r="K915" s="8" t="s">
        <v>87</v>
      </c>
      <c r="L915" s="8" t="s">
        <v>1757</v>
      </c>
    </row>
    <row r="916" spans="11:12" x14ac:dyDescent="0.35">
      <c r="K916" s="9" t="s">
        <v>87</v>
      </c>
      <c r="L916" s="9" t="s">
        <v>1758</v>
      </c>
    </row>
    <row r="917" spans="11:12" x14ac:dyDescent="0.35">
      <c r="K917" s="8" t="s">
        <v>87</v>
      </c>
      <c r="L917" s="8" t="s">
        <v>1759</v>
      </c>
    </row>
    <row r="918" spans="11:12" x14ac:dyDescent="0.35">
      <c r="K918" s="9" t="s">
        <v>87</v>
      </c>
      <c r="L918" s="9" t="s">
        <v>1760</v>
      </c>
    </row>
    <row r="919" spans="11:12" x14ac:dyDescent="0.35">
      <c r="K919" s="8" t="s">
        <v>87</v>
      </c>
      <c r="L919" s="8" t="s">
        <v>1761</v>
      </c>
    </row>
    <row r="920" spans="11:12" x14ac:dyDescent="0.35">
      <c r="K920" s="9" t="s">
        <v>87</v>
      </c>
      <c r="L920" s="9" t="s">
        <v>1762</v>
      </c>
    </row>
    <row r="921" spans="11:12" x14ac:dyDescent="0.35">
      <c r="K921" s="8" t="s">
        <v>87</v>
      </c>
      <c r="L921" s="8" t="s">
        <v>265</v>
      </c>
    </row>
    <row r="922" spans="11:12" x14ac:dyDescent="0.35">
      <c r="K922" s="9" t="s">
        <v>87</v>
      </c>
      <c r="L922" s="9" t="s">
        <v>1763</v>
      </c>
    </row>
    <row r="923" spans="11:12" x14ac:dyDescent="0.35">
      <c r="K923" s="8" t="s">
        <v>87</v>
      </c>
      <c r="L923" s="8" t="s">
        <v>1764</v>
      </c>
    </row>
    <row r="924" spans="11:12" x14ac:dyDescent="0.35">
      <c r="K924" s="9" t="s">
        <v>87</v>
      </c>
      <c r="L924" s="9" t="s">
        <v>1765</v>
      </c>
    </row>
    <row r="925" spans="11:12" x14ac:dyDescent="0.35">
      <c r="K925" s="8" t="s">
        <v>87</v>
      </c>
      <c r="L925" s="8" t="s">
        <v>1766</v>
      </c>
    </row>
    <row r="926" spans="11:12" x14ac:dyDescent="0.35">
      <c r="K926" s="9" t="s">
        <v>87</v>
      </c>
      <c r="L926" s="9" t="s">
        <v>90</v>
      </c>
    </row>
    <row r="927" spans="11:12" x14ac:dyDescent="0.35">
      <c r="K927" s="8" t="s">
        <v>87</v>
      </c>
      <c r="L927" s="8" t="s">
        <v>1767</v>
      </c>
    </row>
    <row r="928" spans="11:12" x14ac:dyDescent="0.35">
      <c r="K928" s="9" t="s">
        <v>87</v>
      </c>
      <c r="L928" s="9" t="s">
        <v>1768</v>
      </c>
    </row>
    <row r="929" spans="11:12" x14ac:dyDescent="0.35">
      <c r="K929" s="8" t="s">
        <v>87</v>
      </c>
      <c r="L929" s="8" t="s">
        <v>1769</v>
      </c>
    </row>
    <row r="930" spans="11:12" x14ac:dyDescent="0.35">
      <c r="K930" s="9" t="s">
        <v>87</v>
      </c>
      <c r="L930" s="9" t="s">
        <v>1770</v>
      </c>
    </row>
    <row r="931" spans="11:12" x14ac:dyDescent="0.35">
      <c r="K931" s="8" t="s">
        <v>87</v>
      </c>
      <c r="L931" s="8" t="s">
        <v>1771</v>
      </c>
    </row>
    <row r="932" spans="11:12" x14ac:dyDescent="0.35">
      <c r="K932" s="9" t="s">
        <v>87</v>
      </c>
      <c r="L932" s="9" t="s">
        <v>473</v>
      </c>
    </row>
    <row r="933" spans="11:12" x14ac:dyDescent="0.35">
      <c r="K933" s="8" t="s">
        <v>87</v>
      </c>
      <c r="L933" s="8" t="s">
        <v>1772</v>
      </c>
    </row>
    <row r="934" spans="11:12" x14ac:dyDescent="0.35">
      <c r="K934" s="9" t="s">
        <v>90</v>
      </c>
      <c r="L934" s="9" t="s">
        <v>1773</v>
      </c>
    </row>
    <row r="935" spans="11:12" x14ac:dyDescent="0.35">
      <c r="K935" s="8" t="s">
        <v>90</v>
      </c>
      <c r="L935" s="8" t="s">
        <v>497</v>
      </c>
    </row>
    <row r="936" spans="11:12" x14ac:dyDescent="0.35">
      <c r="K936" s="9" t="s">
        <v>90</v>
      </c>
      <c r="L936" s="9" t="s">
        <v>1774</v>
      </c>
    </row>
    <row r="937" spans="11:12" x14ac:dyDescent="0.35">
      <c r="K937" s="8" t="s">
        <v>90</v>
      </c>
      <c r="L937" s="8" t="s">
        <v>1775</v>
      </c>
    </row>
    <row r="938" spans="11:12" x14ac:dyDescent="0.35">
      <c r="K938" s="9" t="s">
        <v>90</v>
      </c>
      <c r="L938" s="9" t="s">
        <v>1776</v>
      </c>
    </row>
    <row r="939" spans="11:12" x14ac:dyDescent="0.35">
      <c r="K939" s="8" t="s">
        <v>90</v>
      </c>
      <c r="L939" s="8" t="s">
        <v>1777</v>
      </c>
    </row>
    <row r="940" spans="11:12" x14ac:dyDescent="0.35">
      <c r="K940" s="9" t="s">
        <v>90</v>
      </c>
      <c r="L940" s="9" t="s">
        <v>1778</v>
      </c>
    </row>
    <row r="941" spans="11:12" x14ac:dyDescent="0.35">
      <c r="K941" s="8" t="s">
        <v>90</v>
      </c>
      <c r="L941" s="8" t="s">
        <v>1779</v>
      </c>
    </row>
    <row r="942" spans="11:12" x14ac:dyDescent="0.35">
      <c r="K942" s="9" t="s">
        <v>90</v>
      </c>
      <c r="L942" s="9" t="s">
        <v>1780</v>
      </c>
    </row>
    <row r="943" spans="11:12" x14ac:dyDescent="0.35">
      <c r="K943" s="8" t="s">
        <v>90</v>
      </c>
      <c r="L943" s="8" t="s">
        <v>1781</v>
      </c>
    </row>
    <row r="944" spans="11:12" x14ac:dyDescent="0.35">
      <c r="K944" s="9" t="s">
        <v>90</v>
      </c>
      <c r="L944" s="9" t="s">
        <v>189</v>
      </c>
    </row>
    <row r="945" spans="11:12" x14ac:dyDescent="0.35">
      <c r="K945" s="8" t="s">
        <v>90</v>
      </c>
      <c r="L945" s="8" t="s">
        <v>1782</v>
      </c>
    </row>
    <row r="946" spans="11:12" x14ac:dyDescent="0.35">
      <c r="K946" s="9" t="s">
        <v>90</v>
      </c>
      <c r="L946" s="9" t="s">
        <v>1783</v>
      </c>
    </row>
    <row r="947" spans="11:12" x14ac:dyDescent="0.35">
      <c r="K947" s="8" t="s">
        <v>90</v>
      </c>
      <c r="L947" s="8" t="s">
        <v>1784</v>
      </c>
    </row>
    <row r="948" spans="11:12" x14ac:dyDescent="0.35">
      <c r="K948" s="9" t="s">
        <v>90</v>
      </c>
      <c r="L948" s="9" t="s">
        <v>1785</v>
      </c>
    </row>
    <row r="949" spans="11:12" x14ac:dyDescent="0.35">
      <c r="K949" s="8" t="s">
        <v>90</v>
      </c>
      <c r="L949" s="8" t="s">
        <v>1786</v>
      </c>
    </row>
    <row r="950" spans="11:12" x14ac:dyDescent="0.35">
      <c r="K950" s="9" t="s">
        <v>90</v>
      </c>
      <c r="L950" s="9" t="s">
        <v>1787</v>
      </c>
    </row>
    <row r="951" spans="11:12" x14ac:dyDescent="0.35">
      <c r="K951" s="8" t="s">
        <v>90</v>
      </c>
      <c r="L951" s="8" t="s">
        <v>1788</v>
      </c>
    </row>
    <row r="952" spans="11:12" x14ac:dyDescent="0.35">
      <c r="K952" s="9" t="s">
        <v>90</v>
      </c>
      <c r="L952" s="9" t="s">
        <v>1789</v>
      </c>
    </row>
    <row r="953" spans="11:12" x14ac:dyDescent="0.35">
      <c r="K953" s="8" t="s">
        <v>90</v>
      </c>
      <c r="L953" s="8" t="s">
        <v>1790</v>
      </c>
    </row>
    <row r="954" spans="11:12" x14ac:dyDescent="0.35">
      <c r="K954" s="9" t="s">
        <v>90</v>
      </c>
      <c r="L954" s="9" t="s">
        <v>1791</v>
      </c>
    </row>
    <row r="955" spans="11:12" x14ac:dyDescent="0.35">
      <c r="K955" s="8" t="s">
        <v>90</v>
      </c>
      <c r="L955" s="8" t="s">
        <v>1792</v>
      </c>
    </row>
    <row r="956" spans="11:12" x14ac:dyDescent="0.35">
      <c r="K956" s="9" t="s">
        <v>90</v>
      </c>
      <c r="L956" s="9" t="s">
        <v>1793</v>
      </c>
    </row>
    <row r="957" spans="11:12" x14ac:dyDescent="0.35">
      <c r="K957" s="8" t="s">
        <v>90</v>
      </c>
      <c r="L957" s="8" t="s">
        <v>90</v>
      </c>
    </row>
    <row r="958" spans="11:12" x14ac:dyDescent="0.35">
      <c r="K958" s="9" t="s">
        <v>90</v>
      </c>
      <c r="L958" s="9" t="s">
        <v>1794</v>
      </c>
    </row>
    <row r="959" spans="11:12" x14ac:dyDescent="0.35">
      <c r="K959" s="8" t="s">
        <v>90</v>
      </c>
      <c r="L959" s="8" t="s">
        <v>1795</v>
      </c>
    </row>
    <row r="960" spans="11:12" x14ac:dyDescent="0.35">
      <c r="K960" s="9" t="s">
        <v>93</v>
      </c>
      <c r="L960" s="9" t="s">
        <v>1796</v>
      </c>
    </row>
    <row r="961" spans="11:12" x14ac:dyDescent="0.35">
      <c r="K961" s="8" t="s">
        <v>93</v>
      </c>
      <c r="L961" s="8" t="s">
        <v>1797</v>
      </c>
    </row>
    <row r="962" spans="11:12" x14ac:dyDescent="0.35">
      <c r="K962" s="9" t="s">
        <v>93</v>
      </c>
      <c r="L962" s="9" t="s">
        <v>1798</v>
      </c>
    </row>
    <row r="963" spans="11:12" x14ac:dyDescent="0.35">
      <c r="K963" s="8" t="s">
        <v>93</v>
      </c>
      <c r="L963" s="8" t="s">
        <v>1799</v>
      </c>
    </row>
    <row r="964" spans="11:12" x14ac:dyDescent="0.35">
      <c r="K964" s="9" t="s">
        <v>93</v>
      </c>
      <c r="L964" s="9" t="s">
        <v>1800</v>
      </c>
    </row>
    <row r="965" spans="11:12" x14ac:dyDescent="0.35">
      <c r="K965" s="8" t="s">
        <v>93</v>
      </c>
      <c r="L965" s="8" t="s">
        <v>1801</v>
      </c>
    </row>
    <row r="966" spans="11:12" x14ac:dyDescent="0.35">
      <c r="K966" s="9" t="s">
        <v>93</v>
      </c>
      <c r="L966" s="9" t="s">
        <v>1802</v>
      </c>
    </row>
    <row r="967" spans="11:12" x14ac:dyDescent="0.35">
      <c r="K967" s="8" t="s">
        <v>93</v>
      </c>
      <c r="L967" s="8" t="s">
        <v>1803</v>
      </c>
    </row>
    <row r="968" spans="11:12" x14ac:dyDescent="0.35">
      <c r="K968" s="9" t="s">
        <v>93</v>
      </c>
      <c r="L968" s="9" t="s">
        <v>1804</v>
      </c>
    </row>
    <row r="969" spans="11:12" x14ac:dyDescent="0.35">
      <c r="K969" s="8" t="s">
        <v>93</v>
      </c>
      <c r="L969" s="8" t="s">
        <v>1805</v>
      </c>
    </row>
    <row r="970" spans="11:12" x14ac:dyDescent="0.35">
      <c r="K970" s="9" t="s">
        <v>93</v>
      </c>
      <c r="L970" s="9" t="s">
        <v>1806</v>
      </c>
    </row>
    <row r="971" spans="11:12" x14ac:dyDescent="0.35">
      <c r="K971" s="8" t="s">
        <v>93</v>
      </c>
      <c r="L971" s="8" t="s">
        <v>1807</v>
      </c>
    </row>
    <row r="972" spans="11:12" x14ac:dyDescent="0.35">
      <c r="K972" s="9" t="s">
        <v>93</v>
      </c>
      <c r="L972" s="9" t="s">
        <v>1808</v>
      </c>
    </row>
    <row r="973" spans="11:12" x14ac:dyDescent="0.35">
      <c r="K973" s="8" t="s">
        <v>93</v>
      </c>
      <c r="L973" s="8" t="s">
        <v>1809</v>
      </c>
    </row>
    <row r="974" spans="11:12" x14ac:dyDescent="0.35">
      <c r="K974" s="9" t="s">
        <v>93</v>
      </c>
      <c r="L974" s="9" t="s">
        <v>1810</v>
      </c>
    </row>
    <row r="975" spans="11:12" x14ac:dyDescent="0.35">
      <c r="K975" s="8" t="s">
        <v>93</v>
      </c>
      <c r="L975" s="8" t="s">
        <v>1811</v>
      </c>
    </row>
    <row r="976" spans="11:12" x14ac:dyDescent="0.35">
      <c r="K976" s="9" t="s">
        <v>93</v>
      </c>
      <c r="L976" s="9" t="s">
        <v>1812</v>
      </c>
    </row>
    <row r="977" spans="11:12" x14ac:dyDescent="0.35">
      <c r="K977" s="8" t="s">
        <v>93</v>
      </c>
      <c r="L977" s="8" t="s">
        <v>1813</v>
      </c>
    </row>
    <row r="978" spans="11:12" x14ac:dyDescent="0.35">
      <c r="K978" s="9" t="s">
        <v>93</v>
      </c>
      <c r="L978" s="9" t="s">
        <v>1814</v>
      </c>
    </row>
    <row r="979" spans="11:12" x14ac:dyDescent="0.35">
      <c r="K979" s="8" t="s">
        <v>93</v>
      </c>
      <c r="L979" s="8" t="s">
        <v>1815</v>
      </c>
    </row>
    <row r="980" spans="11:12" x14ac:dyDescent="0.35">
      <c r="K980" s="9" t="s">
        <v>93</v>
      </c>
      <c r="L980" s="9" t="s">
        <v>1816</v>
      </c>
    </row>
    <row r="981" spans="11:12" x14ac:dyDescent="0.35">
      <c r="K981" s="8" t="s">
        <v>93</v>
      </c>
      <c r="L981" s="8" t="s">
        <v>1817</v>
      </c>
    </row>
    <row r="982" spans="11:12" x14ac:dyDescent="0.35">
      <c r="K982" s="9" t="s">
        <v>93</v>
      </c>
      <c r="L982" s="9" t="s">
        <v>1818</v>
      </c>
    </row>
    <row r="983" spans="11:12" x14ac:dyDescent="0.35">
      <c r="K983" s="8" t="s">
        <v>93</v>
      </c>
      <c r="L983" s="8" t="s">
        <v>1819</v>
      </c>
    </row>
    <row r="984" spans="11:12" x14ac:dyDescent="0.35">
      <c r="K984" s="9" t="s">
        <v>93</v>
      </c>
      <c r="L984" s="9" t="s">
        <v>1820</v>
      </c>
    </row>
    <row r="985" spans="11:12" x14ac:dyDescent="0.35">
      <c r="K985" s="8" t="s">
        <v>93</v>
      </c>
      <c r="L985" s="8" t="s">
        <v>1821</v>
      </c>
    </row>
    <row r="986" spans="11:12" x14ac:dyDescent="0.35">
      <c r="K986" s="9" t="s">
        <v>93</v>
      </c>
      <c r="L986" s="9" t="s">
        <v>1822</v>
      </c>
    </row>
    <row r="987" spans="11:12" x14ac:dyDescent="0.35">
      <c r="K987" s="8" t="s">
        <v>93</v>
      </c>
      <c r="L987" s="8" t="s">
        <v>1823</v>
      </c>
    </row>
    <row r="988" spans="11:12" x14ac:dyDescent="0.35">
      <c r="K988" s="9" t="s">
        <v>93</v>
      </c>
      <c r="L988" s="9" t="s">
        <v>1824</v>
      </c>
    </row>
    <row r="989" spans="11:12" x14ac:dyDescent="0.35">
      <c r="K989" s="8" t="s">
        <v>93</v>
      </c>
      <c r="L989" s="8" t="s">
        <v>1825</v>
      </c>
    </row>
    <row r="990" spans="11:12" x14ac:dyDescent="0.35">
      <c r="K990" s="9" t="s">
        <v>93</v>
      </c>
      <c r="L990" s="9" t="s">
        <v>1826</v>
      </c>
    </row>
    <row r="991" spans="11:12" x14ac:dyDescent="0.35">
      <c r="K991" s="8" t="s">
        <v>93</v>
      </c>
      <c r="L991" s="8" t="s">
        <v>1827</v>
      </c>
    </row>
    <row r="992" spans="11:12" x14ac:dyDescent="0.35">
      <c r="K992" s="9" t="s">
        <v>93</v>
      </c>
      <c r="L992" s="9" t="s">
        <v>1828</v>
      </c>
    </row>
    <row r="993" spans="11:12" x14ac:dyDescent="0.35">
      <c r="K993" s="8" t="s">
        <v>93</v>
      </c>
      <c r="L993" s="8" t="s">
        <v>1829</v>
      </c>
    </row>
    <row r="994" spans="11:12" x14ac:dyDescent="0.35">
      <c r="K994" s="9" t="s">
        <v>93</v>
      </c>
      <c r="L994" s="9" t="s">
        <v>1830</v>
      </c>
    </row>
    <row r="995" spans="11:12" x14ac:dyDescent="0.35">
      <c r="K995" s="8" t="s">
        <v>93</v>
      </c>
      <c r="L995" s="8" t="s">
        <v>1831</v>
      </c>
    </row>
    <row r="996" spans="11:12" x14ac:dyDescent="0.35">
      <c r="K996" s="9" t="s">
        <v>93</v>
      </c>
      <c r="L996" s="9" t="s">
        <v>1832</v>
      </c>
    </row>
    <row r="997" spans="11:12" x14ac:dyDescent="0.35">
      <c r="K997" s="8" t="s">
        <v>93</v>
      </c>
      <c r="L997" s="8" t="s">
        <v>1833</v>
      </c>
    </row>
    <row r="998" spans="11:12" x14ac:dyDescent="0.35">
      <c r="K998" s="9" t="s">
        <v>93</v>
      </c>
      <c r="L998" s="9" t="s">
        <v>1834</v>
      </c>
    </row>
    <row r="999" spans="11:12" x14ac:dyDescent="0.35">
      <c r="K999" s="8" t="s">
        <v>93</v>
      </c>
      <c r="L999" s="8" t="s">
        <v>1835</v>
      </c>
    </row>
    <row r="1000" spans="11:12" x14ac:dyDescent="0.35">
      <c r="K1000" s="9" t="s">
        <v>93</v>
      </c>
      <c r="L1000" s="9" t="s">
        <v>252</v>
      </c>
    </row>
    <row r="1001" spans="11:12" x14ac:dyDescent="0.35">
      <c r="K1001" s="8" t="s">
        <v>93</v>
      </c>
      <c r="L1001" s="8" t="s">
        <v>1836</v>
      </c>
    </row>
    <row r="1002" spans="11:12" x14ac:dyDescent="0.35">
      <c r="K1002" s="9" t="s">
        <v>93</v>
      </c>
      <c r="L1002" s="9" t="s">
        <v>913</v>
      </c>
    </row>
    <row r="1003" spans="11:12" x14ac:dyDescent="0.35">
      <c r="K1003" s="8" t="s">
        <v>93</v>
      </c>
      <c r="L1003" s="8" t="s">
        <v>1837</v>
      </c>
    </row>
    <row r="1004" spans="11:12" x14ac:dyDescent="0.35">
      <c r="K1004" s="9" t="s">
        <v>93</v>
      </c>
      <c r="L1004" s="9" t="s">
        <v>1838</v>
      </c>
    </row>
    <row r="1005" spans="11:12" x14ac:dyDescent="0.35">
      <c r="K1005" s="8" t="s">
        <v>93</v>
      </c>
      <c r="L1005" s="8" t="s">
        <v>1839</v>
      </c>
    </row>
    <row r="1006" spans="11:12" x14ac:dyDescent="0.35">
      <c r="K1006" s="9" t="s">
        <v>93</v>
      </c>
      <c r="L1006" s="9" t="s">
        <v>1840</v>
      </c>
    </row>
    <row r="1007" spans="11:12" x14ac:dyDescent="0.35">
      <c r="K1007" s="8" t="s">
        <v>96</v>
      </c>
      <c r="L1007" s="8" t="s">
        <v>1841</v>
      </c>
    </row>
    <row r="1008" spans="11:12" x14ac:dyDescent="0.35">
      <c r="K1008" s="9" t="s">
        <v>96</v>
      </c>
      <c r="L1008" s="9" t="s">
        <v>1842</v>
      </c>
    </row>
    <row r="1009" spans="11:12" x14ac:dyDescent="0.35">
      <c r="K1009" s="8" t="s">
        <v>96</v>
      </c>
      <c r="L1009" s="8" t="s">
        <v>1843</v>
      </c>
    </row>
    <row r="1010" spans="11:12" x14ac:dyDescent="0.35">
      <c r="K1010" s="9" t="s">
        <v>96</v>
      </c>
      <c r="L1010" s="9" t="s">
        <v>1844</v>
      </c>
    </row>
    <row r="1011" spans="11:12" x14ac:dyDescent="0.35">
      <c r="K1011" s="8" t="s">
        <v>96</v>
      </c>
      <c r="L1011" s="8" t="s">
        <v>69</v>
      </c>
    </row>
    <row r="1012" spans="11:12" x14ac:dyDescent="0.35">
      <c r="K1012" s="9" t="s">
        <v>96</v>
      </c>
      <c r="L1012" s="9" t="s">
        <v>33</v>
      </c>
    </row>
    <row r="1013" spans="11:12" x14ac:dyDescent="0.35">
      <c r="K1013" s="8" t="s">
        <v>96</v>
      </c>
      <c r="L1013" s="8" t="s">
        <v>1845</v>
      </c>
    </row>
    <row r="1014" spans="11:12" x14ac:dyDescent="0.35">
      <c r="K1014" s="9" t="s">
        <v>96</v>
      </c>
      <c r="L1014" s="9" t="s">
        <v>1846</v>
      </c>
    </row>
    <row r="1015" spans="11:12" x14ac:dyDescent="0.35">
      <c r="K1015" s="8" t="s">
        <v>96</v>
      </c>
      <c r="L1015" s="8" t="s">
        <v>1847</v>
      </c>
    </row>
    <row r="1016" spans="11:12" x14ac:dyDescent="0.35">
      <c r="K1016" s="9" t="s">
        <v>96</v>
      </c>
      <c r="L1016" s="9" t="s">
        <v>1848</v>
      </c>
    </row>
    <row r="1017" spans="11:12" x14ac:dyDescent="0.35">
      <c r="K1017" s="8" t="s">
        <v>96</v>
      </c>
      <c r="L1017" s="8" t="s">
        <v>1849</v>
      </c>
    </row>
    <row r="1018" spans="11:12" x14ac:dyDescent="0.35">
      <c r="K1018" s="9" t="s">
        <v>96</v>
      </c>
      <c r="L1018" s="9" t="s">
        <v>328</v>
      </c>
    </row>
    <row r="1019" spans="11:12" x14ac:dyDescent="0.35">
      <c r="K1019" s="8" t="s">
        <v>96</v>
      </c>
      <c r="L1019" s="8" t="s">
        <v>1850</v>
      </c>
    </row>
    <row r="1020" spans="11:12" x14ac:dyDescent="0.35">
      <c r="K1020" s="9" t="s">
        <v>96</v>
      </c>
      <c r="L1020" s="9" t="s">
        <v>1851</v>
      </c>
    </row>
    <row r="1021" spans="11:12" x14ac:dyDescent="0.35">
      <c r="K1021" s="8" t="s">
        <v>96</v>
      </c>
      <c r="L1021" s="8" t="s">
        <v>1852</v>
      </c>
    </row>
    <row r="1022" spans="11:12" x14ac:dyDescent="0.35">
      <c r="K1022" s="9" t="s">
        <v>96</v>
      </c>
      <c r="L1022" s="9" t="s">
        <v>1853</v>
      </c>
    </row>
    <row r="1023" spans="11:12" x14ac:dyDescent="0.35">
      <c r="K1023" s="8" t="s">
        <v>96</v>
      </c>
      <c r="L1023" s="8" t="s">
        <v>1854</v>
      </c>
    </row>
    <row r="1024" spans="11:12" x14ac:dyDescent="0.35">
      <c r="K1024" s="9" t="s">
        <v>96</v>
      </c>
      <c r="L1024" s="9" t="s">
        <v>1855</v>
      </c>
    </row>
    <row r="1025" spans="11:12" x14ac:dyDescent="0.35">
      <c r="K1025" s="8" t="s">
        <v>96</v>
      </c>
      <c r="L1025" s="8" t="s">
        <v>1856</v>
      </c>
    </row>
    <row r="1026" spans="11:12" x14ac:dyDescent="0.35">
      <c r="K1026" s="9" t="s">
        <v>96</v>
      </c>
      <c r="L1026" s="9" t="s">
        <v>1857</v>
      </c>
    </row>
    <row r="1027" spans="11:12" x14ac:dyDescent="0.35">
      <c r="K1027" s="8" t="s">
        <v>96</v>
      </c>
      <c r="L1027" s="8" t="s">
        <v>1858</v>
      </c>
    </row>
    <row r="1028" spans="11:12" x14ac:dyDescent="0.35">
      <c r="K1028" s="9" t="s">
        <v>96</v>
      </c>
      <c r="L1028" s="9" t="s">
        <v>1859</v>
      </c>
    </row>
    <row r="1029" spans="11:12" x14ac:dyDescent="0.35">
      <c r="K1029" s="8" t="s">
        <v>96</v>
      </c>
      <c r="L1029" s="8" t="s">
        <v>1860</v>
      </c>
    </row>
    <row r="1030" spans="11:12" x14ac:dyDescent="0.35">
      <c r="K1030" s="9" t="s">
        <v>96</v>
      </c>
      <c r="L1030" s="9" t="s">
        <v>189</v>
      </c>
    </row>
    <row r="1031" spans="11:12" x14ac:dyDescent="0.35">
      <c r="K1031" s="8" t="s">
        <v>96</v>
      </c>
      <c r="L1031" s="8" t="s">
        <v>579</v>
      </c>
    </row>
    <row r="1032" spans="11:12" x14ac:dyDescent="0.35">
      <c r="K1032" s="9" t="s">
        <v>96</v>
      </c>
      <c r="L1032" s="9" t="s">
        <v>1861</v>
      </c>
    </row>
    <row r="1033" spans="11:12" x14ac:dyDescent="0.35">
      <c r="K1033" s="8" t="s">
        <v>96</v>
      </c>
      <c r="L1033" s="8" t="s">
        <v>1862</v>
      </c>
    </row>
    <row r="1034" spans="11:12" x14ac:dyDescent="0.35">
      <c r="K1034" s="9" t="s">
        <v>96</v>
      </c>
      <c r="L1034" s="9" t="s">
        <v>1863</v>
      </c>
    </row>
    <row r="1035" spans="11:12" x14ac:dyDescent="0.35">
      <c r="K1035" s="8" t="s">
        <v>96</v>
      </c>
      <c r="L1035" s="8" t="s">
        <v>1581</v>
      </c>
    </row>
    <row r="1036" spans="11:12" x14ac:dyDescent="0.35">
      <c r="K1036" s="9" t="s">
        <v>96</v>
      </c>
      <c r="L1036" s="9" t="s">
        <v>1864</v>
      </c>
    </row>
    <row r="1037" spans="11:12" x14ac:dyDescent="0.35">
      <c r="K1037" s="8" t="s">
        <v>96</v>
      </c>
      <c r="L1037" s="8" t="s">
        <v>1865</v>
      </c>
    </row>
    <row r="1038" spans="11:12" x14ac:dyDescent="0.35">
      <c r="K1038" s="9" t="s">
        <v>96</v>
      </c>
      <c r="L1038" s="9" t="s">
        <v>1792</v>
      </c>
    </row>
    <row r="1039" spans="11:12" x14ac:dyDescent="0.35">
      <c r="K1039" s="8" t="s">
        <v>96</v>
      </c>
      <c r="L1039" s="8" t="s">
        <v>1866</v>
      </c>
    </row>
    <row r="1040" spans="11:12" x14ac:dyDescent="0.35">
      <c r="K1040" s="9" t="s">
        <v>96</v>
      </c>
      <c r="L1040" s="9" t="s">
        <v>1867</v>
      </c>
    </row>
    <row r="1041" spans="11:12" x14ac:dyDescent="0.35">
      <c r="K1041" s="8" t="s">
        <v>96</v>
      </c>
      <c r="L1041" s="8" t="s">
        <v>1868</v>
      </c>
    </row>
    <row r="1042" spans="11:12" x14ac:dyDescent="0.35">
      <c r="K1042" s="9" t="s">
        <v>96</v>
      </c>
      <c r="L1042" s="9" t="s">
        <v>1869</v>
      </c>
    </row>
    <row r="1043" spans="11:12" x14ac:dyDescent="0.35">
      <c r="K1043" s="8" t="s">
        <v>96</v>
      </c>
      <c r="L1043" s="8" t="s">
        <v>1870</v>
      </c>
    </row>
    <row r="1044" spans="11:12" x14ac:dyDescent="0.35">
      <c r="K1044" s="9" t="s">
        <v>96</v>
      </c>
      <c r="L1044" s="9" t="s">
        <v>1871</v>
      </c>
    </row>
    <row r="1045" spans="11:12" x14ac:dyDescent="0.35">
      <c r="K1045" s="8" t="s">
        <v>96</v>
      </c>
      <c r="L1045" s="8" t="s">
        <v>1872</v>
      </c>
    </row>
    <row r="1046" spans="11:12" x14ac:dyDescent="0.35">
      <c r="K1046" s="9" t="s">
        <v>96</v>
      </c>
      <c r="L1046" s="9" t="s">
        <v>1873</v>
      </c>
    </row>
    <row r="1047" spans="11:12" x14ac:dyDescent="0.35">
      <c r="K1047" s="8" t="s">
        <v>96</v>
      </c>
      <c r="L1047" s="8" t="s">
        <v>1874</v>
      </c>
    </row>
    <row r="1048" spans="11:12" x14ac:dyDescent="0.35">
      <c r="K1048" s="9" t="s">
        <v>96</v>
      </c>
      <c r="L1048" s="9" t="s">
        <v>1875</v>
      </c>
    </row>
    <row r="1049" spans="11:12" x14ac:dyDescent="0.35">
      <c r="K1049" s="8" t="s">
        <v>99</v>
      </c>
      <c r="L1049" s="8" t="s">
        <v>99</v>
      </c>
    </row>
    <row r="1050" spans="11:12" x14ac:dyDescent="0.35">
      <c r="K1050" s="9" t="s">
        <v>99</v>
      </c>
      <c r="L1050" s="9" t="s">
        <v>1876</v>
      </c>
    </row>
    <row r="1051" spans="11:12" x14ac:dyDescent="0.35">
      <c r="K1051" s="8" t="s">
        <v>99</v>
      </c>
      <c r="L1051" s="8" t="s">
        <v>1877</v>
      </c>
    </row>
    <row r="1052" spans="11:12" x14ac:dyDescent="0.35">
      <c r="K1052" s="9" t="s">
        <v>99</v>
      </c>
      <c r="L1052" s="9" t="s">
        <v>1878</v>
      </c>
    </row>
    <row r="1053" spans="11:12" x14ac:dyDescent="0.35">
      <c r="K1053" s="8" t="s">
        <v>99</v>
      </c>
      <c r="L1053" s="8" t="s">
        <v>1879</v>
      </c>
    </row>
    <row r="1054" spans="11:12" x14ac:dyDescent="0.35">
      <c r="K1054" s="9" t="s">
        <v>99</v>
      </c>
      <c r="L1054" s="9" t="s">
        <v>1880</v>
      </c>
    </row>
    <row r="1055" spans="11:12" x14ac:dyDescent="0.35">
      <c r="K1055" s="8" t="s">
        <v>99</v>
      </c>
      <c r="L1055" s="8" t="s">
        <v>1881</v>
      </c>
    </row>
    <row r="1056" spans="11:12" x14ac:dyDescent="0.35">
      <c r="K1056" s="9" t="s">
        <v>102</v>
      </c>
      <c r="L1056" s="9" t="s">
        <v>1882</v>
      </c>
    </row>
    <row r="1057" spans="11:12" x14ac:dyDescent="0.35">
      <c r="K1057" s="8" t="s">
        <v>102</v>
      </c>
      <c r="L1057" s="8" t="s">
        <v>1883</v>
      </c>
    </row>
    <row r="1058" spans="11:12" x14ac:dyDescent="0.35">
      <c r="K1058" s="9" t="s">
        <v>102</v>
      </c>
      <c r="L1058" s="9" t="s">
        <v>1884</v>
      </c>
    </row>
    <row r="1059" spans="11:12" x14ac:dyDescent="0.35">
      <c r="K1059" s="8" t="s">
        <v>102</v>
      </c>
      <c r="L1059" s="8" t="s">
        <v>1885</v>
      </c>
    </row>
    <row r="1060" spans="11:12" x14ac:dyDescent="0.35">
      <c r="K1060" s="9" t="s">
        <v>102</v>
      </c>
      <c r="L1060" s="9" t="s">
        <v>1886</v>
      </c>
    </row>
    <row r="1061" spans="11:12" x14ac:dyDescent="0.35">
      <c r="K1061" s="8" t="s">
        <v>102</v>
      </c>
      <c r="L1061" s="8" t="s">
        <v>1887</v>
      </c>
    </row>
    <row r="1062" spans="11:12" x14ac:dyDescent="0.35">
      <c r="K1062" s="9" t="s">
        <v>102</v>
      </c>
      <c r="L1062" s="9" t="s">
        <v>1888</v>
      </c>
    </row>
    <row r="1063" spans="11:12" x14ac:dyDescent="0.35">
      <c r="K1063" s="8" t="s">
        <v>102</v>
      </c>
      <c r="L1063" s="8" t="s">
        <v>1889</v>
      </c>
    </row>
    <row r="1064" spans="11:12" x14ac:dyDescent="0.35">
      <c r="K1064" s="9" t="s">
        <v>102</v>
      </c>
      <c r="L1064" s="9" t="s">
        <v>1890</v>
      </c>
    </row>
    <row r="1065" spans="11:12" x14ac:dyDescent="0.35">
      <c r="K1065" s="8" t="s">
        <v>102</v>
      </c>
      <c r="L1065" s="8" t="s">
        <v>1891</v>
      </c>
    </row>
    <row r="1066" spans="11:12" x14ac:dyDescent="0.35">
      <c r="K1066" s="9" t="s">
        <v>102</v>
      </c>
      <c r="L1066" s="9" t="s">
        <v>1892</v>
      </c>
    </row>
    <row r="1067" spans="11:12" x14ac:dyDescent="0.35">
      <c r="K1067" s="8" t="s">
        <v>102</v>
      </c>
      <c r="L1067" s="8" t="s">
        <v>1893</v>
      </c>
    </row>
    <row r="1068" spans="11:12" x14ac:dyDescent="0.35">
      <c r="K1068" s="9" t="s">
        <v>102</v>
      </c>
      <c r="L1068" s="9" t="s">
        <v>232</v>
      </c>
    </row>
    <row r="1069" spans="11:12" x14ac:dyDescent="0.35">
      <c r="K1069" s="8" t="s">
        <v>102</v>
      </c>
      <c r="L1069" s="8" t="s">
        <v>1894</v>
      </c>
    </row>
    <row r="1070" spans="11:12" x14ac:dyDescent="0.35">
      <c r="K1070" s="9" t="s">
        <v>102</v>
      </c>
      <c r="L1070" s="9" t="s">
        <v>1895</v>
      </c>
    </row>
    <row r="1071" spans="11:12" x14ac:dyDescent="0.35">
      <c r="K1071" s="8" t="s">
        <v>102</v>
      </c>
      <c r="L1071" s="8" t="s">
        <v>1896</v>
      </c>
    </row>
    <row r="1072" spans="11:12" x14ac:dyDescent="0.35">
      <c r="K1072" s="9" t="s">
        <v>102</v>
      </c>
      <c r="L1072" s="9" t="s">
        <v>1897</v>
      </c>
    </row>
    <row r="1073" spans="11:12" x14ac:dyDescent="0.35">
      <c r="K1073" s="8" t="s">
        <v>102</v>
      </c>
      <c r="L1073" s="8" t="s">
        <v>1898</v>
      </c>
    </row>
    <row r="1074" spans="11:12" x14ac:dyDescent="0.35">
      <c r="K1074" s="9" t="s">
        <v>102</v>
      </c>
      <c r="L1074" s="9" t="s">
        <v>473</v>
      </c>
    </row>
    <row r="1075" spans="11:12" x14ac:dyDescent="0.35">
      <c r="K1075" s="8" t="s">
        <v>105</v>
      </c>
      <c r="L1075" s="8" t="s">
        <v>1899</v>
      </c>
    </row>
    <row r="1076" spans="11:12" x14ac:dyDescent="0.35">
      <c r="K1076" s="9" t="s">
        <v>105</v>
      </c>
      <c r="L1076" s="9" t="s">
        <v>1592</v>
      </c>
    </row>
    <row r="1077" spans="11:12" x14ac:dyDescent="0.35">
      <c r="K1077" s="8" t="s">
        <v>105</v>
      </c>
      <c r="L1077" s="8" t="s">
        <v>1900</v>
      </c>
    </row>
    <row r="1078" spans="11:12" x14ac:dyDescent="0.35">
      <c r="K1078" s="9" t="s">
        <v>105</v>
      </c>
      <c r="L1078" s="9" t="s">
        <v>1901</v>
      </c>
    </row>
    <row r="1079" spans="11:12" x14ac:dyDescent="0.35">
      <c r="K1079" s="8" t="s">
        <v>105</v>
      </c>
      <c r="L1079" s="8" t="s">
        <v>1902</v>
      </c>
    </row>
    <row r="1080" spans="11:12" x14ac:dyDescent="0.35">
      <c r="K1080" s="9" t="s">
        <v>105</v>
      </c>
      <c r="L1080" s="9" t="s">
        <v>1903</v>
      </c>
    </row>
    <row r="1081" spans="11:12" x14ac:dyDescent="0.35">
      <c r="K1081" s="8" t="s">
        <v>105</v>
      </c>
      <c r="L1081" s="8" t="s">
        <v>1904</v>
      </c>
    </row>
    <row r="1082" spans="11:12" x14ac:dyDescent="0.35">
      <c r="K1082" s="9" t="s">
        <v>105</v>
      </c>
      <c r="L1082" s="9" t="s">
        <v>1905</v>
      </c>
    </row>
    <row r="1083" spans="11:12" x14ac:dyDescent="0.35">
      <c r="K1083" s="8" t="s">
        <v>105</v>
      </c>
      <c r="L1083" s="8" t="s">
        <v>243</v>
      </c>
    </row>
    <row r="1084" spans="11:12" x14ac:dyDescent="0.35">
      <c r="K1084" s="9" t="s">
        <v>105</v>
      </c>
      <c r="L1084" s="9" t="s">
        <v>1761</v>
      </c>
    </row>
    <row r="1085" spans="11:12" x14ac:dyDescent="0.35">
      <c r="K1085" s="8" t="s">
        <v>105</v>
      </c>
      <c r="L1085" s="8" t="s">
        <v>1670</v>
      </c>
    </row>
    <row r="1086" spans="11:12" x14ac:dyDescent="0.35">
      <c r="K1086" s="9" t="s">
        <v>105</v>
      </c>
      <c r="L1086" s="9" t="s">
        <v>1906</v>
      </c>
    </row>
    <row r="1087" spans="11:12" x14ac:dyDescent="0.35">
      <c r="K1087" s="8" t="s">
        <v>105</v>
      </c>
      <c r="L1087" s="8" t="s">
        <v>1907</v>
      </c>
    </row>
    <row r="1088" spans="11:12" x14ac:dyDescent="0.35">
      <c r="K1088" s="9" t="s">
        <v>107</v>
      </c>
      <c r="L1088" s="9" t="s">
        <v>1756</v>
      </c>
    </row>
    <row r="1089" spans="11:12" x14ac:dyDescent="0.35">
      <c r="K1089" s="8" t="s">
        <v>107</v>
      </c>
      <c r="L1089" s="8" t="s">
        <v>1624</v>
      </c>
    </row>
    <row r="1090" spans="11:12" x14ac:dyDescent="0.35">
      <c r="K1090" s="9" t="s">
        <v>110</v>
      </c>
      <c r="L1090" s="9" t="s">
        <v>1908</v>
      </c>
    </row>
    <row r="1091" spans="11:12" x14ac:dyDescent="0.35">
      <c r="K1091" s="8" t="s">
        <v>110</v>
      </c>
      <c r="L1091" s="8" t="s">
        <v>1909</v>
      </c>
    </row>
    <row r="1092" spans="11:12" x14ac:dyDescent="0.35">
      <c r="K1092" s="9" t="s">
        <v>110</v>
      </c>
      <c r="L1092" s="9" t="s">
        <v>1910</v>
      </c>
    </row>
    <row r="1093" spans="11:12" x14ac:dyDescent="0.35">
      <c r="K1093" s="8" t="s">
        <v>110</v>
      </c>
      <c r="L1093" s="8" t="s">
        <v>1911</v>
      </c>
    </row>
    <row r="1094" spans="11:12" x14ac:dyDescent="0.35">
      <c r="K1094" s="9" t="s">
        <v>110</v>
      </c>
      <c r="L1094" s="9" t="s">
        <v>579</v>
      </c>
    </row>
    <row r="1095" spans="11:12" x14ac:dyDescent="0.35">
      <c r="K1095" s="8" t="s">
        <v>110</v>
      </c>
      <c r="L1095" s="8" t="s">
        <v>1912</v>
      </c>
    </row>
    <row r="1096" spans="11:12" x14ac:dyDescent="0.35">
      <c r="K1096" s="9" t="s">
        <v>110</v>
      </c>
      <c r="L1096" s="9" t="s">
        <v>1913</v>
      </c>
    </row>
    <row r="1097" spans="11:12" x14ac:dyDescent="0.35">
      <c r="K1097" s="8" t="s">
        <v>110</v>
      </c>
      <c r="L1097" s="8" t="s">
        <v>1914</v>
      </c>
    </row>
    <row r="1098" spans="11:12" x14ac:dyDescent="0.35">
      <c r="K1098" s="9" t="s">
        <v>110</v>
      </c>
      <c r="L1098" s="9" t="s">
        <v>1915</v>
      </c>
    </row>
    <row r="1099" spans="11:12" x14ac:dyDescent="0.35">
      <c r="K1099" s="8" t="s">
        <v>110</v>
      </c>
      <c r="L1099" s="8" t="s">
        <v>1666</v>
      </c>
    </row>
    <row r="1100" spans="11:12" x14ac:dyDescent="0.35">
      <c r="K1100" s="9" t="s">
        <v>110</v>
      </c>
      <c r="L1100" s="9" t="s">
        <v>1916</v>
      </c>
    </row>
    <row r="1101" spans="11:12" x14ac:dyDescent="0.35">
      <c r="K1101" s="8" t="s">
        <v>113</v>
      </c>
      <c r="L1101" s="8" t="s">
        <v>1917</v>
      </c>
    </row>
    <row r="1102" spans="11:12" x14ac:dyDescent="0.35">
      <c r="K1102" s="9" t="s">
        <v>113</v>
      </c>
      <c r="L1102" s="9" t="s">
        <v>1918</v>
      </c>
    </row>
    <row r="1103" spans="11:12" x14ac:dyDescent="0.35">
      <c r="K1103" s="8" t="s">
        <v>113</v>
      </c>
      <c r="L1103" s="8" t="s">
        <v>1919</v>
      </c>
    </row>
    <row r="1104" spans="11:12" x14ac:dyDescent="0.35">
      <c r="K1104" s="9" t="s">
        <v>113</v>
      </c>
      <c r="L1104" s="9" t="s">
        <v>351</v>
      </c>
    </row>
    <row r="1105" spans="11:12" x14ac:dyDescent="0.35">
      <c r="K1105" s="8" t="s">
        <v>113</v>
      </c>
      <c r="L1105" s="8" t="s">
        <v>1920</v>
      </c>
    </row>
    <row r="1106" spans="11:12" x14ac:dyDescent="0.35">
      <c r="K1106" s="9" t="s">
        <v>113</v>
      </c>
      <c r="L1106" s="9" t="s">
        <v>1921</v>
      </c>
    </row>
    <row r="1107" spans="11:12" x14ac:dyDescent="0.35">
      <c r="K1107" s="8" t="s">
        <v>113</v>
      </c>
      <c r="L1107" s="8" t="s">
        <v>1922</v>
      </c>
    </row>
    <row r="1108" spans="11:12" x14ac:dyDescent="0.35">
      <c r="K1108" s="9" t="s">
        <v>113</v>
      </c>
      <c r="L1108" s="9" t="s">
        <v>1923</v>
      </c>
    </row>
    <row r="1109" spans="11:12" x14ac:dyDescent="0.35">
      <c r="K1109" s="8" t="s">
        <v>116</v>
      </c>
      <c r="L1109" s="8" t="s">
        <v>1924</v>
      </c>
    </row>
    <row r="1110" spans="11:12" x14ac:dyDescent="0.35">
      <c r="K1110" s="9" t="s">
        <v>116</v>
      </c>
      <c r="L1110" s="9" t="s">
        <v>389</v>
      </c>
    </row>
    <row r="1111" spans="11:12" x14ac:dyDescent="0.35">
      <c r="K1111" s="8" t="s">
        <v>116</v>
      </c>
      <c r="L1111" s="8" t="s">
        <v>1925</v>
      </c>
    </row>
    <row r="1112" spans="11:12" x14ac:dyDescent="0.35">
      <c r="K1112" s="9" t="s">
        <v>116</v>
      </c>
      <c r="L1112" s="9" t="s">
        <v>590</v>
      </c>
    </row>
    <row r="1113" spans="11:12" x14ac:dyDescent="0.35">
      <c r="K1113" s="8" t="s">
        <v>119</v>
      </c>
      <c r="L1113" s="8" t="s">
        <v>1926</v>
      </c>
    </row>
    <row r="1114" spans="11:12" x14ac:dyDescent="0.35">
      <c r="K1114" s="9" t="s">
        <v>119</v>
      </c>
      <c r="L1114" s="9" t="s">
        <v>1927</v>
      </c>
    </row>
    <row r="1115" spans="11:12" x14ac:dyDescent="0.35">
      <c r="K1115" s="8" t="s">
        <v>119</v>
      </c>
      <c r="L1115" s="8" t="s">
        <v>1928</v>
      </c>
    </row>
    <row r="1116" spans="11:12" x14ac:dyDescent="0.35">
      <c r="K1116" s="9" t="s">
        <v>119</v>
      </c>
      <c r="L1116" s="9" t="s">
        <v>1929</v>
      </c>
    </row>
    <row r="1117" spans="11:12" x14ac:dyDescent="0.35">
      <c r="K1117" s="8" t="s">
        <v>119</v>
      </c>
      <c r="L1117" s="8" t="s">
        <v>1930</v>
      </c>
    </row>
    <row r="1118" spans="11:12" x14ac:dyDescent="0.35">
      <c r="K1118" s="9" t="s">
        <v>119</v>
      </c>
      <c r="L1118" s="9" t="s">
        <v>1931</v>
      </c>
    </row>
    <row r="1119" spans="11:12" x14ac:dyDescent="0.35">
      <c r="K1119" s="8" t="s">
        <v>122</v>
      </c>
      <c r="L1119" s="8" t="s">
        <v>1932</v>
      </c>
    </row>
    <row r="1120" spans="11:12" x14ac:dyDescent="0.35">
      <c r="K1120" s="9" t="s">
        <v>122</v>
      </c>
      <c r="L1120" s="9" t="s">
        <v>1933</v>
      </c>
    </row>
    <row r="1121" spans="11:12" x14ac:dyDescent="0.35">
      <c r="K1121" s="8" t="s">
        <v>122</v>
      </c>
      <c r="L1121" s="8" t="s">
        <v>1934</v>
      </c>
    </row>
    <row r="1122" spans="11:12" x14ac:dyDescent="0.35">
      <c r="K1122" s="10" t="s">
        <v>122</v>
      </c>
      <c r="L1122" s="10" t="s">
        <v>1935</v>
      </c>
    </row>
  </sheetData>
  <sheetProtection algorithmName="SHA-512" hashValue="SVNscwGDqTCfWBW8vAFsmaVtblltFlMVj5PV6wUhHr3vXb8gHPNVXSur2w9CiFvIwr3SDBVuP5mHWYGkmxHDuA==" saltValue="NpoCHI0E8ykfD61iBoDaVw==" spinCount="100000" sheet="1" objects="1" scenarios="1" selectLockedCells="1" selectUnlockedCells="1"/>
  <autoFilter ref="A1:P1122" xr:uid="{A298A222-858E-E94F-A36D-1AD601CA529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AD31-C923-4800-A716-27EC398F44DA}">
  <sheetPr codeName="Hoja4">
    <pageSetUpPr fitToPage="1"/>
  </sheetPr>
  <dimension ref="A1:J42"/>
  <sheetViews>
    <sheetView showRowColHeaders="0" topLeftCell="A25" zoomScale="90" zoomScaleNormal="90" zoomScaleSheetLayoutView="100" workbookViewId="0">
      <selection sqref="A1:J3"/>
    </sheetView>
  </sheetViews>
  <sheetFormatPr baseColWidth="10" defaultColWidth="10.58203125" defaultRowHeight="15.5" x14ac:dyDescent="0.35"/>
  <cols>
    <col min="1" max="16384" width="10.58203125" style="65"/>
  </cols>
  <sheetData>
    <row r="1" spans="1:10" ht="23.5" customHeight="1" x14ac:dyDescent="0.35">
      <c r="A1" s="235" t="s">
        <v>2370</v>
      </c>
      <c r="B1" s="236"/>
      <c r="C1" s="236"/>
      <c r="D1" s="236"/>
      <c r="E1" s="236"/>
      <c r="F1" s="236"/>
      <c r="G1" s="236"/>
      <c r="H1" s="236"/>
      <c r="I1" s="236"/>
      <c r="J1" s="237"/>
    </row>
    <row r="2" spans="1:10" ht="15.65" customHeight="1" x14ac:dyDescent="0.35">
      <c r="A2" s="238"/>
      <c r="B2" s="239"/>
      <c r="C2" s="239"/>
      <c r="D2" s="239"/>
      <c r="E2" s="239"/>
      <c r="F2" s="239"/>
      <c r="G2" s="239"/>
      <c r="H2" s="239"/>
      <c r="I2" s="239"/>
      <c r="J2" s="240"/>
    </row>
    <row r="3" spans="1:10" ht="16" customHeight="1" thickBot="1" x14ac:dyDescent="0.4">
      <c r="A3" s="241"/>
      <c r="B3" s="242"/>
      <c r="C3" s="242"/>
      <c r="D3" s="242"/>
      <c r="E3" s="242"/>
      <c r="F3" s="242"/>
      <c r="G3" s="242"/>
      <c r="H3" s="242"/>
      <c r="I3" s="242"/>
      <c r="J3" s="243"/>
    </row>
    <row r="4" spans="1:10" x14ac:dyDescent="0.35">
      <c r="A4" s="244" t="s">
        <v>2384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10" ht="16" thickBot="1" x14ac:dyDescent="0.4">
      <c r="A5" s="247"/>
      <c r="B5" s="248"/>
      <c r="C5" s="248"/>
      <c r="D5" s="248"/>
      <c r="E5" s="248"/>
      <c r="F5" s="248"/>
      <c r="G5" s="248"/>
      <c r="H5" s="248"/>
      <c r="I5" s="248"/>
      <c r="J5" s="249"/>
    </row>
    <row r="6" spans="1:10" ht="21.65" customHeight="1" thickBot="1" x14ac:dyDescent="0.4">
      <c r="A6" s="250" t="s">
        <v>2381</v>
      </c>
      <c r="B6" s="251"/>
      <c r="C6" s="251"/>
      <c r="D6" s="251"/>
      <c r="E6" s="251"/>
      <c r="F6" s="251"/>
      <c r="G6" s="251"/>
      <c r="H6" s="251"/>
      <c r="I6" s="251"/>
      <c r="J6" s="252"/>
    </row>
    <row r="7" spans="1:10" ht="8.15" customHeight="1" x14ac:dyDescent="0.35">
      <c r="A7" s="257" t="s">
        <v>2096</v>
      </c>
      <c r="B7" s="258"/>
      <c r="C7" s="259"/>
      <c r="D7" s="253"/>
      <c r="E7" s="253"/>
      <c r="F7" s="253"/>
      <c r="G7" s="253"/>
      <c r="H7" s="253"/>
      <c r="I7" s="253"/>
      <c r="J7" s="254"/>
    </row>
    <row r="8" spans="1:10" x14ac:dyDescent="0.35">
      <c r="A8" s="260"/>
      <c r="B8" s="261"/>
      <c r="C8" s="262"/>
      <c r="D8" s="255"/>
      <c r="E8" s="255"/>
      <c r="F8" s="255"/>
      <c r="G8" s="255"/>
      <c r="H8" s="255"/>
      <c r="I8" s="255"/>
      <c r="J8" s="256"/>
    </row>
    <row r="9" spans="1:10" x14ac:dyDescent="0.35">
      <c r="A9" s="225" t="s">
        <v>2097</v>
      </c>
      <c r="B9" s="226"/>
      <c r="C9" s="227"/>
      <c r="D9" s="228"/>
      <c r="E9" s="229"/>
      <c r="F9" s="230" t="s">
        <v>2364</v>
      </c>
      <c r="G9" s="231"/>
      <c r="H9" s="232"/>
      <c r="I9" s="228"/>
      <c r="J9" s="233"/>
    </row>
    <row r="10" spans="1:10" ht="18.649999999999999" customHeight="1" x14ac:dyDescent="0.35">
      <c r="A10" s="208" t="s">
        <v>2284</v>
      </c>
      <c r="B10" s="209"/>
      <c r="C10" s="210"/>
      <c r="D10" s="206"/>
      <c r="E10" s="206"/>
      <c r="F10" s="206"/>
      <c r="G10" s="206"/>
      <c r="H10" s="206"/>
      <c r="I10" s="206"/>
      <c r="J10" s="234"/>
    </row>
    <row r="11" spans="1:10" ht="18.649999999999999" customHeight="1" x14ac:dyDescent="0.35">
      <c r="A11" s="211" t="s">
        <v>2285</v>
      </c>
      <c r="B11" s="212"/>
      <c r="C11" s="213"/>
      <c r="D11" s="205"/>
      <c r="E11" s="205"/>
      <c r="F11" s="205"/>
      <c r="G11" s="206"/>
      <c r="H11" s="205"/>
      <c r="I11" s="205"/>
      <c r="J11" s="207"/>
    </row>
    <row r="12" spans="1:10" ht="18.649999999999999" customHeight="1" x14ac:dyDescent="0.35">
      <c r="A12" s="142"/>
      <c r="B12" s="212" t="s">
        <v>2290</v>
      </c>
      <c r="C12" s="212"/>
      <c r="D12" s="218" t="s">
        <v>2291</v>
      </c>
      <c r="E12" s="219"/>
      <c r="F12" s="220"/>
      <c r="G12" s="137"/>
      <c r="H12" s="218" t="s">
        <v>5</v>
      </c>
      <c r="I12" s="219"/>
      <c r="J12" s="221"/>
    </row>
    <row r="13" spans="1:10" x14ac:dyDescent="0.35">
      <c r="A13" s="143"/>
      <c r="B13" s="139"/>
      <c r="C13" s="140"/>
      <c r="D13" s="216"/>
      <c r="E13" s="216"/>
      <c r="F13" s="216"/>
      <c r="G13" s="216"/>
      <c r="H13" s="216"/>
      <c r="I13" s="216"/>
      <c r="J13" s="217"/>
    </row>
    <row r="14" spans="1:10" ht="25.5" customHeight="1" x14ac:dyDescent="0.35">
      <c r="A14" s="214" t="s">
        <v>2057</v>
      </c>
      <c r="B14" s="215"/>
      <c r="C14" s="215"/>
      <c r="D14" s="218"/>
      <c r="E14" s="219"/>
      <c r="F14" s="219"/>
      <c r="G14" s="219"/>
      <c r="H14" s="219"/>
      <c r="I14" s="219"/>
      <c r="J14" s="221"/>
    </row>
    <row r="15" spans="1:10" x14ac:dyDescent="0.35">
      <c r="A15" s="203" t="s">
        <v>2058</v>
      </c>
      <c r="B15" s="204"/>
      <c r="C15" s="204"/>
      <c r="D15" s="222"/>
      <c r="E15" s="223"/>
      <c r="F15" s="223"/>
      <c r="G15" s="223"/>
      <c r="H15" s="223"/>
      <c r="I15" s="223"/>
      <c r="J15" s="224"/>
    </row>
    <row r="16" spans="1:10" x14ac:dyDescent="0.35">
      <c r="A16" s="203" t="s">
        <v>2059</v>
      </c>
      <c r="B16" s="204"/>
      <c r="C16" s="290"/>
      <c r="D16" s="206"/>
      <c r="E16" s="206"/>
      <c r="F16" s="206"/>
      <c r="G16" s="230" t="s">
        <v>2060</v>
      </c>
      <c r="H16" s="231"/>
      <c r="I16" s="206"/>
      <c r="J16" s="234"/>
    </row>
    <row r="17" spans="1:10" ht="16" thickBot="1" x14ac:dyDescent="0.4">
      <c r="A17" s="144"/>
      <c r="B17" s="145"/>
      <c r="C17" s="145"/>
      <c r="D17" s="145"/>
      <c r="E17" s="145"/>
      <c r="F17" s="145"/>
      <c r="G17" s="145"/>
      <c r="H17" s="145"/>
      <c r="I17" s="145"/>
      <c r="J17" s="146"/>
    </row>
    <row r="18" spans="1:10" ht="16" thickBot="1" x14ac:dyDescent="0.4">
      <c r="A18" s="250" t="s">
        <v>2382</v>
      </c>
      <c r="B18" s="251"/>
      <c r="C18" s="251"/>
      <c r="D18" s="251"/>
      <c r="E18" s="251"/>
      <c r="F18" s="251"/>
      <c r="G18" s="251"/>
      <c r="H18" s="251"/>
      <c r="I18" s="251"/>
      <c r="J18" s="252"/>
    </row>
    <row r="19" spans="1:10" ht="26.5" customHeight="1" x14ac:dyDescent="0.35">
      <c r="A19" s="272" t="s">
        <v>2371</v>
      </c>
      <c r="B19" s="273"/>
      <c r="C19" s="273"/>
      <c r="D19" s="273"/>
      <c r="E19" s="273"/>
      <c r="F19" s="273"/>
      <c r="G19" s="273"/>
      <c r="H19" s="273"/>
      <c r="I19" s="273"/>
      <c r="J19" s="274"/>
    </row>
    <row r="20" spans="1:10" ht="26.5" customHeight="1" x14ac:dyDescent="0.35">
      <c r="A20" s="275"/>
      <c r="B20" s="276"/>
      <c r="C20" s="276"/>
      <c r="D20" s="276"/>
      <c r="E20" s="276"/>
      <c r="F20" s="276"/>
      <c r="G20" s="276"/>
      <c r="H20" s="276"/>
      <c r="I20" s="276"/>
      <c r="J20" s="277"/>
    </row>
    <row r="21" spans="1:10" ht="26.5" customHeight="1" x14ac:dyDescent="0.35">
      <c r="A21" s="275"/>
      <c r="B21" s="276"/>
      <c r="C21" s="276"/>
      <c r="D21" s="276"/>
      <c r="E21" s="276"/>
      <c r="F21" s="276"/>
      <c r="G21" s="276"/>
      <c r="H21" s="276"/>
      <c r="I21" s="276"/>
      <c r="J21" s="277"/>
    </row>
    <row r="22" spans="1:10" ht="26.5" customHeight="1" x14ac:dyDescent="0.35">
      <c r="A22" s="275"/>
      <c r="B22" s="276"/>
      <c r="C22" s="276"/>
      <c r="D22" s="276"/>
      <c r="E22" s="276"/>
      <c r="F22" s="276"/>
      <c r="G22" s="276"/>
      <c r="H22" s="276"/>
      <c r="I22" s="276"/>
      <c r="J22" s="277"/>
    </row>
    <row r="23" spans="1:10" ht="26.5" customHeight="1" x14ac:dyDescent="0.35">
      <c r="A23" s="275"/>
      <c r="B23" s="276"/>
      <c r="C23" s="276"/>
      <c r="D23" s="276"/>
      <c r="E23" s="276"/>
      <c r="F23" s="276"/>
      <c r="G23" s="276"/>
      <c r="H23" s="276"/>
      <c r="I23" s="276"/>
      <c r="J23" s="277"/>
    </row>
    <row r="24" spans="1:10" ht="26.5" customHeight="1" thickBot="1" x14ac:dyDescent="0.4">
      <c r="A24" s="278"/>
      <c r="B24" s="279"/>
      <c r="C24" s="279"/>
      <c r="D24" s="279"/>
      <c r="E24" s="279"/>
      <c r="F24" s="279"/>
      <c r="G24" s="279"/>
      <c r="H24" s="279"/>
      <c r="I24" s="279"/>
      <c r="J24" s="280"/>
    </row>
    <row r="25" spans="1:10" ht="16" thickBot="1" x14ac:dyDescent="0.4">
      <c r="A25" s="147"/>
      <c r="B25" s="148"/>
      <c r="C25" s="148"/>
      <c r="D25" s="148"/>
      <c r="E25" s="148"/>
      <c r="F25" s="148"/>
      <c r="G25" s="148"/>
      <c r="H25" s="148"/>
      <c r="I25" s="148"/>
      <c r="J25" s="149"/>
    </row>
    <row r="26" spans="1:10" ht="16" thickBot="1" x14ac:dyDescent="0.4">
      <c r="A26" s="250" t="s">
        <v>2383</v>
      </c>
      <c r="B26" s="251"/>
      <c r="C26" s="251"/>
      <c r="D26" s="251"/>
      <c r="E26" s="251"/>
      <c r="F26" s="251"/>
      <c r="G26" s="251"/>
      <c r="H26" s="251"/>
      <c r="I26" s="251"/>
      <c r="J26" s="252"/>
    </row>
    <row r="27" spans="1:10" ht="28.5" customHeight="1" x14ac:dyDescent="0.35">
      <c r="A27" s="281" t="s">
        <v>2372</v>
      </c>
      <c r="B27" s="282"/>
      <c r="C27" s="282"/>
      <c r="D27" s="282"/>
      <c r="E27" s="282"/>
      <c r="F27" s="282"/>
      <c r="G27" s="282"/>
      <c r="H27" s="282"/>
      <c r="I27" s="282"/>
      <c r="J27" s="283"/>
    </row>
    <row r="28" spans="1:10" ht="15.5" customHeight="1" x14ac:dyDescent="0.35">
      <c r="A28" s="284"/>
      <c r="B28" s="285"/>
      <c r="C28" s="285"/>
      <c r="D28" s="285"/>
      <c r="E28" s="285"/>
      <c r="F28" s="285"/>
      <c r="G28" s="285"/>
      <c r="H28" s="285"/>
      <c r="I28" s="285"/>
      <c r="J28" s="286"/>
    </row>
    <row r="29" spans="1:10" x14ac:dyDescent="0.35">
      <c r="A29" s="284"/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 x14ac:dyDescent="0.35">
      <c r="A30" s="284"/>
      <c r="B30" s="285"/>
      <c r="C30" s="285"/>
      <c r="D30" s="285"/>
      <c r="E30" s="285"/>
      <c r="F30" s="285"/>
      <c r="G30" s="285"/>
      <c r="H30" s="285"/>
      <c r="I30" s="285"/>
      <c r="J30" s="286"/>
    </row>
    <row r="31" spans="1:10" ht="16" thickBot="1" x14ac:dyDescent="0.4">
      <c r="A31" s="287"/>
      <c r="B31" s="288"/>
      <c r="C31" s="288"/>
      <c r="D31" s="288"/>
      <c r="E31" s="288"/>
      <c r="F31" s="288"/>
      <c r="G31" s="288"/>
      <c r="H31" s="288"/>
      <c r="I31" s="288"/>
      <c r="J31" s="289"/>
    </row>
    <row r="32" spans="1:10" x14ac:dyDescent="0.35">
      <c r="A32" s="150"/>
      <c r="B32" s="151"/>
      <c r="C32" s="151"/>
      <c r="D32" s="151"/>
      <c r="E32" s="151"/>
      <c r="F32" s="151"/>
      <c r="G32" s="151"/>
      <c r="H32" s="151"/>
      <c r="I32" s="151"/>
      <c r="J32" s="152"/>
    </row>
    <row r="33" spans="1:10" x14ac:dyDescent="0.35">
      <c r="A33" s="269" t="s">
        <v>2377</v>
      </c>
      <c r="B33" s="270"/>
      <c r="C33" s="270"/>
      <c r="D33" s="270"/>
      <c r="E33" s="270"/>
      <c r="F33" s="270"/>
      <c r="G33" s="270"/>
      <c r="H33" s="270"/>
      <c r="I33" s="270"/>
      <c r="J33" s="271"/>
    </row>
    <row r="34" spans="1:10" x14ac:dyDescent="0.35">
      <c r="A34" s="269"/>
      <c r="B34" s="270"/>
      <c r="C34" s="270"/>
      <c r="D34" s="270"/>
      <c r="E34" s="270"/>
      <c r="F34" s="270"/>
      <c r="G34" s="270"/>
      <c r="H34" s="270"/>
      <c r="I34" s="270"/>
      <c r="J34" s="271"/>
    </row>
    <row r="35" spans="1:10" ht="22" customHeight="1" x14ac:dyDescent="0.35">
      <c r="A35" s="265" t="s">
        <v>2367</v>
      </c>
      <c r="B35" s="266"/>
      <c r="C35" s="266"/>
      <c r="D35" s="263"/>
      <c r="E35" s="263"/>
      <c r="F35" s="263"/>
      <c r="G35" s="263"/>
      <c r="H35" s="263"/>
      <c r="I35" s="263"/>
      <c r="J35" s="264"/>
    </row>
    <row r="36" spans="1:10" ht="15" customHeight="1" x14ac:dyDescent="0.35">
      <c r="A36" s="153"/>
      <c r="B36" s="141"/>
      <c r="C36" s="138"/>
      <c r="D36" s="138"/>
      <c r="E36" s="138"/>
      <c r="F36" s="138"/>
      <c r="G36" s="138"/>
      <c r="H36" s="138"/>
      <c r="I36" s="138"/>
      <c r="J36" s="154"/>
    </row>
    <row r="37" spans="1:10" x14ac:dyDescent="0.35">
      <c r="A37" s="267" t="s">
        <v>2063</v>
      </c>
      <c r="B37" s="268"/>
      <c r="C37" s="268"/>
      <c r="D37" s="263"/>
      <c r="E37" s="263"/>
      <c r="F37" s="263"/>
      <c r="G37" s="263"/>
      <c r="H37" s="263"/>
      <c r="I37" s="263"/>
      <c r="J37" s="264"/>
    </row>
    <row r="38" spans="1:10" x14ac:dyDescent="0.35">
      <c r="A38" s="155"/>
      <c r="B38" s="138"/>
      <c r="C38" s="138"/>
      <c r="D38" s="138"/>
      <c r="E38" s="138"/>
      <c r="F38" s="138"/>
      <c r="G38" s="138"/>
      <c r="H38" s="138"/>
      <c r="I38" s="138"/>
      <c r="J38" s="154"/>
    </row>
    <row r="39" spans="1:10" ht="16" thickBot="1" x14ac:dyDescent="0.4">
      <c r="A39" s="144"/>
      <c r="B39" s="145"/>
      <c r="C39" s="145"/>
      <c r="D39" s="145"/>
      <c r="E39" s="145"/>
      <c r="F39" s="145"/>
      <c r="G39" s="145"/>
      <c r="H39" s="145"/>
      <c r="I39" s="145"/>
      <c r="J39" s="146"/>
    </row>
    <row r="40" spans="1:10" x14ac:dyDescent="0.35">
      <c r="A40" s="138"/>
      <c r="B40" s="138"/>
      <c r="C40" s="138"/>
      <c r="D40" s="138"/>
      <c r="E40" s="138"/>
      <c r="F40" s="138"/>
      <c r="G40" s="138"/>
      <c r="H40" s="138"/>
      <c r="I40" s="138"/>
      <c r="J40" s="138"/>
    </row>
    <row r="41" spans="1:10" x14ac:dyDescent="0.35">
      <c r="A41" s="138"/>
      <c r="B41" s="138"/>
      <c r="C41" s="138"/>
      <c r="D41" s="138"/>
      <c r="E41" s="138"/>
      <c r="F41" s="138"/>
      <c r="G41" s="138"/>
      <c r="H41" s="138"/>
      <c r="I41" s="138"/>
      <c r="J41" s="138"/>
    </row>
    <row r="42" spans="1:10" x14ac:dyDescent="0.35">
      <c r="A42" s="138"/>
      <c r="B42" s="138"/>
      <c r="C42" s="138"/>
      <c r="D42" s="138"/>
      <c r="E42" s="138"/>
      <c r="F42" s="138"/>
      <c r="G42" s="138"/>
      <c r="H42" s="138"/>
      <c r="I42" s="138"/>
      <c r="J42" s="138"/>
    </row>
  </sheetData>
  <sheetProtection algorithmName="SHA-512" hashValue="52sA3IUFvX2KZnqXpZYUhijNj5DmTEjtVcOG4HS9QCs7HhMbWq/whUXEjG7d63+pPo1pdhIeMVGQdeYp5u1Mag==" saltValue="e4RbKB8Xf0Fi3KfdKTEFxQ==" spinCount="100000" sheet="1" objects="1" scenarios="1"/>
  <mergeCells count="35">
    <mergeCell ref="A19:J24"/>
    <mergeCell ref="A26:J26"/>
    <mergeCell ref="A27:J27"/>
    <mergeCell ref="A28:J31"/>
    <mergeCell ref="A16:C16"/>
    <mergeCell ref="D16:F16"/>
    <mergeCell ref="G16:H16"/>
    <mergeCell ref="I16:J16"/>
    <mergeCell ref="A18:J18"/>
    <mergeCell ref="D37:J37"/>
    <mergeCell ref="A35:C35"/>
    <mergeCell ref="A37:C37"/>
    <mergeCell ref="A33:J34"/>
    <mergeCell ref="D35:J35"/>
    <mergeCell ref="A1:J3"/>
    <mergeCell ref="A4:J5"/>
    <mergeCell ref="A6:J6"/>
    <mergeCell ref="D7:J8"/>
    <mergeCell ref="A7:C8"/>
    <mergeCell ref="A9:C9"/>
    <mergeCell ref="D9:E9"/>
    <mergeCell ref="F9:H9"/>
    <mergeCell ref="I9:J9"/>
    <mergeCell ref="D10:J10"/>
    <mergeCell ref="A15:C15"/>
    <mergeCell ref="D11:J11"/>
    <mergeCell ref="A10:C10"/>
    <mergeCell ref="A11:C11"/>
    <mergeCell ref="A14:C14"/>
    <mergeCell ref="D13:J13"/>
    <mergeCell ref="B12:C12"/>
    <mergeCell ref="D12:F12"/>
    <mergeCell ref="H12:J12"/>
    <mergeCell ref="D15:J15"/>
    <mergeCell ref="D14:J14"/>
  </mergeCells>
  <pageMargins left="0.70866141732283472" right="0.70866141732283472" top="0.74803149606299213" bottom="0.74803149606299213" header="0.31496062992125984" footer="0.31496062992125984"/>
  <pageSetup scale="78" orientation="portrait" horizontalDpi="1200" verticalDpi="1200" r:id="rId1"/>
  <headerFooter>
    <oddFooter>&amp;RHoja 1 de 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387350</xdr:colOff>
                    <xdr:row>27</xdr:row>
                    <xdr:rowOff>69850</xdr:rowOff>
                  </from>
                  <to>
                    <xdr:col>2</xdr:col>
                    <xdr:colOff>742950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387350</xdr:colOff>
                    <xdr:row>29</xdr:row>
                    <xdr:rowOff>38100</xdr:rowOff>
                  </from>
                  <to>
                    <xdr:col>2</xdr:col>
                    <xdr:colOff>755650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27</xdr:row>
                    <xdr:rowOff>69850</xdr:rowOff>
                  </from>
                  <to>
                    <xdr:col>8</xdr:col>
                    <xdr:colOff>463550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6</xdr:col>
                    <xdr:colOff>63500</xdr:colOff>
                    <xdr:row>29</xdr:row>
                    <xdr:rowOff>19050</xdr:rowOff>
                  </from>
                  <to>
                    <xdr:col>8</xdr:col>
                    <xdr:colOff>463550</xdr:colOff>
                    <xdr:row>30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8D83-7116-4AC9-BA11-FE2336C891A5}">
  <sheetPr codeName="Hoja5"/>
  <dimension ref="A1:E31"/>
  <sheetViews>
    <sheetView topLeftCell="A5" workbookViewId="0">
      <selection sqref="A1:E2"/>
    </sheetView>
  </sheetViews>
  <sheetFormatPr baseColWidth="10" defaultColWidth="10.58203125" defaultRowHeight="15.5" x14ac:dyDescent="0.35"/>
  <cols>
    <col min="1" max="1" width="4.75" style="65" customWidth="1"/>
    <col min="2" max="5" width="31.08203125" style="65" customWidth="1"/>
    <col min="6" max="16384" width="10.58203125" style="65"/>
  </cols>
  <sheetData>
    <row r="1" spans="1:5" x14ac:dyDescent="0.35">
      <c r="A1" s="291" t="s">
        <v>2098</v>
      </c>
      <c r="B1" s="292"/>
      <c r="C1" s="292"/>
      <c r="D1" s="292"/>
      <c r="E1" s="293"/>
    </row>
    <row r="2" spans="1:5" ht="16" thickBot="1" x14ac:dyDescent="0.4">
      <c r="A2" s="294"/>
      <c r="B2" s="295"/>
      <c r="C2" s="295"/>
      <c r="D2" s="295"/>
      <c r="E2" s="296"/>
    </row>
    <row r="3" spans="1:5" ht="16" thickBot="1" x14ac:dyDescent="0.4">
      <c r="A3" s="297" t="s">
        <v>2055</v>
      </c>
      <c r="B3" s="298"/>
      <c r="C3" s="298"/>
      <c r="D3" s="298"/>
      <c r="E3" s="299"/>
    </row>
    <row r="4" spans="1:5" x14ac:dyDescent="0.35">
      <c r="A4" s="80"/>
      <c r="B4" s="304" t="s">
        <v>2044</v>
      </c>
      <c r="C4" s="305"/>
      <c r="D4" s="305"/>
      <c r="E4" s="306"/>
    </row>
    <row r="5" spans="1:5" ht="64" customHeight="1" thickBot="1" x14ac:dyDescent="0.4">
      <c r="A5" s="300" t="s">
        <v>2045</v>
      </c>
      <c r="B5" s="307"/>
      <c r="C5" s="308"/>
      <c r="D5" s="308"/>
      <c r="E5" s="309"/>
    </row>
    <row r="6" spans="1:5" x14ac:dyDescent="0.35">
      <c r="A6" s="300"/>
      <c r="B6" s="301" t="s">
        <v>2043</v>
      </c>
      <c r="C6" s="77" t="s">
        <v>2042</v>
      </c>
      <c r="D6" s="78" t="s">
        <v>2041</v>
      </c>
      <c r="E6" s="79" t="s">
        <v>2040</v>
      </c>
    </row>
    <row r="7" spans="1:5" ht="31.5" x14ac:dyDescent="0.35">
      <c r="A7" s="300"/>
      <c r="B7" s="302"/>
      <c r="C7" s="85" t="s">
        <v>2039</v>
      </c>
      <c r="D7" s="86" t="s">
        <v>2038</v>
      </c>
      <c r="E7" s="87" t="s">
        <v>2037</v>
      </c>
    </row>
    <row r="8" spans="1:5" x14ac:dyDescent="0.35">
      <c r="A8" s="300"/>
      <c r="B8" s="69" t="s">
        <v>2036</v>
      </c>
      <c r="C8" s="67" t="s">
        <v>2027</v>
      </c>
      <c r="D8" s="66" t="s">
        <v>2027</v>
      </c>
      <c r="E8" s="72">
        <v>1</v>
      </c>
    </row>
    <row r="9" spans="1:5" x14ac:dyDescent="0.35">
      <c r="A9" s="300" t="s">
        <v>2035</v>
      </c>
      <c r="B9" s="70" t="s">
        <v>2034</v>
      </c>
      <c r="C9" s="67" t="s">
        <v>2027</v>
      </c>
      <c r="D9" s="66" t="s">
        <v>2027</v>
      </c>
      <c r="E9" s="73" t="s">
        <v>2026</v>
      </c>
    </row>
    <row r="10" spans="1:5" x14ac:dyDescent="0.35">
      <c r="A10" s="300"/>
      <c r="B10" s="71" t="s">
        <v>2033</v>
      </c>
      <c r="C10" s="67" t="s">
        <v>2027</v>
      </c>
      <c r="D10" s="66" t="s">
        <v>2027</v>
      </c>
      <c r="E10" s="73" t="s">
        <v>2026</v>
      </c>
    </row>
    <row r="11" spans="1:5" x14ac:dyDescent="0.35">
      <c r="A11" s="300"/>
      <c r="B11" s="71" t="s">
        <v>2032</v>
      </c>
      <c r="C11" s="67" t="s">
        <v>2027</v>
      </c>
      <c r="D11" s="66" t="s">
        <v>2027</v>
      </c>
      <c r="E11" s="73" t="s">
        <v>2026</v>
      </c>
    </row>
    <row r="12" spans="1:5" x14ac:dyDescent="0.35">
      <c r="A12" s="300"/>
      <c r="B12" s="71" t="s">
        <v>2031</v>
      </c>
      <c r="C12" s="67" t="s">
        <v>2027</v>
      </c>
      <c r="D12" s="66" t="s">
        <v>2027</v>
      </c>
      <c r="E12" s="73" t="s">
        <v>2026</v>
      </c>
    </row>
    <row r="13" spans="1:5" x14ac:dyDescent="0.35">
      <c r="A13" s="300"/>
      <c r="B13" s="71" t="s">
        <v>2030</v>
      </c>
      <c r="C13" s="67" t="s">
        <v>2027</v>
      </c>
      <c r="D13" s="66" t="s">
        <v>2027</v>
      </c>
      <c r="E13" s="73" t="s">
        <v>2026</v>
      </c>
    </row>
    <row r="14" spans="1:5" x14ac:dyDescent="0.35">
      <c r="A14" s="300"/>
      <c r="B14" s="71" t="s">
        <v>2029</v>
      </c>
      <c r="C14" s="67" t="s">
        <v>2027</v>
      </c>
      <c r="D14" s="66" t="s">
        <v>2027</v>
      </c>
      <c r="E14" s="73" t="s">
        <v>2026</v>
      </c>
    </row>
    <row r="15" spans="1:5" ht="16" thickBot="1" x14ac:dyDescent="0.4">
      <c r="A15" s="303"/>
      <c r="B15" s="88" t="s">
        <v>2028</v>
      </c>
      <c r="C15" s="89" t="s">
        <v>2027</v>
      </c>
      <c r="D15" s="90" t="s">
        <v>2027</v>
      </c>
      <c r="E15" s="91" t="s">
        <v>2026</v>
      </c>
    </row>
    <row r="16" spans="1:5" x14ac:dyDescent="0.35">
      <c r="A16" s="322"/>
      <c r="B16" s="323"/>
      <c r="C16" s="323"/>
      <c r="D16" s="323"/>
      <c r="E16" s="324"/>
    </row>
    <row r="17" spans="1:5" ht="16" thickBot="1" x14ac:dyDescent="0.4">
      <c r="A17" s="325"/>
      <c r="B17" s="326"/>
      <c r="C17" s="326"/>
      <c r="D17" s="326"/>
      <c r="E17" s="327"/>
    </row>
    <row r="18" spans="1:5" x14ac:dyDescent="0.35">
      <c r="A18" s="314" t="s">
        <v>2057</v>
      </c>
      <c r="B18" s="315"/>
      <c r="C18" s="316"/>
      <c r="D18" s="316"/>
      <c r="E18" s="317"/>
    </row>
    <row r="19" spans="1:5" x14ac:dyDescent="0.35">
      <c r="A19" s="318" t="s">
        <v>2058</v>
      </c>
      <c r="B19" s="319"/>
      <c r="C19" s="320"/>
      <c r="D19" s="320"/>
      <c r="E19" s="321"/>
    </row>
    <row r="20" spans="1:5" x14ac:dyDescent="0.35">
      <c r="A20" s="318" t="s">
        <v>2059</v>
      </c>
      <c r="B20" s="319"/>
      <c r="C20" s="320"/>
      <c r="D20" s="320"/>
      <c r="E20" s="321"/>
    </row>
    <row r="21" spans="1:5" ht="16" thickBot="1" x14ac:dyDescent="0.4">
      <c r="A21" s="328" t="s">
        <v>2060</v>
      </c>
      <c r="B21" s="329"/>
      <c r="C21" s="330"/>
      <c r="D21" s="330"/>
      <c r="E21" s="331"/>
    </row>
    <row r="22" spans="1:5" x14ac:dyDescent="0.35">
      <c r="A22" s="81"/>
      <c r="B22" s="68"/>
      <c r="C22" s="68"/>
      <c r="D22" s="68"/>
      <c r="E22" s="82"/>
    </row>
    <row r="23" spans="1:5" x14ac:dyDescent="0.35">
      <c r="A23" s="332" t="s">
        <v>2061</v>
      </c>
      <c r="B23" s="333"/>
      <c r="C23" s="333"/>
      <c r="D23" s="333"/>
      <c r="E23" s="334"/>
    </row>
    <row r="24" spans="1:5" x14ac:dyDescent="0.35">
      <c r="A24" s="81"/>
      <c r="B24" s="68"/>
      <c r="C24" s="68"/>
      <c r="D24" s="68"/>
      <c r="E24" s="82"/>
    </row>
    <row r="25" spans="1:5" x14ac:dyDescent="0.35">
      <c r="A25" s="81"/>
      <c r="B25" s="68"/>
      <c r="C25" s="68"/>
      <c r="D25" s="68"/>
      <c r="E25" s="82"/>
    </row>
    <row r="26" spans="1:5" x14ac:dyDescent="0.35">
      <c r="A26" s="81"/>
      <c r="B26" s="68"/>
      <c r="C26" s="68"/>
      <c r="D26" s="68"/>
      <c r="E26" s="82"/>
    </row>
    <row r="27" spans="1:5" x14ac:dyDescent="0.35">
      <c r="A27" s="310" t="s">
        <v>2062</v>
      </c>
      <c r="B27" s="311"/>
      <c r="C27" s="312"/>
      <c r="D27" s="312"/>
      <c r="E27" s="313"/>
    </row>
    <row r="28" spans="1:5" x14ac:dyDescent="0.35">
      <c r="A28" s="83"/>
      <c r="B28" s="84"/>
      <c r="C28" s="68"/>
      <c r="D28" s="68"/>
      <c r="E28" s="82"/>
    </row>
    <row r="29" spans="1:5" x14ac:dyDescent="0.35">
      <c r="A29" s="83"/>
      <c r="B29" s="84"/>
      <c r="C29" s="68"/>
      <c r="D29" s="68"/>
      <c r="E29" s="82"/>
    </row>
    <row r="30" spans="1:5" x14ac:dyDescent="0.35">
      <c r="A30" s="310" t="s">
        <v>2063</v>
      </c>
      <c r="B30" s="311"/>
      <c r="C30" s="312"/>
      <c r="D30" s="312"/>
      <c r="E30" s="313"/>
    </row>
    <row r="31" spans="1:5" ht="16" thickBot="1" x14ac:dyDescent="0.4">
      <c r="A31" s="74"/>
      <c r="B31" s="75"/>
      <c r="C31" s="75"/>
      <c r="D31" s="75"/>
      <c r="E31" s="76"/>
    </row>
  </sheetData>
  <mergeCells count="20">
    <mergeCell ref="A16:E17"/>
    <mergeCell ref="A21:B21"/>
    <mergeCell ref="C21:E21"/>
    <mergeCell ref="A23:E23"/>
    <mergeCell ref="A27:B27"/>
    <mergeCell ref="C27:E27"/>
    <mergeCell ref="A30:B30"/>
    <mergeCell ref="C30:E30"/>
    <mergeCell ref="A18:B18"/>
    <mergeCell ref="C18:E18"/>
    <mergeCell ref="A19:B19"/>
    <mergeCell ref="C19:E19"/>
    <mergeCell ref="A20:B20"/>
    <mergeCell ref="C20:E20"/>
    <mergeCell ref="A1:E2"/>
    <mergeCell ref="A3:E3"/>
    <mergeCell ref="A5:A8"/>
    <mergeCell ref="B6:B7"/>
    <mergeCell ref="A9:A15"/>
    <mergeCell ref="B4:E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56D9-D35A-43C4-A3DA-D0FA367932E9}">
  <dimension ref="A1:M5"/>
  <sheetViews>
    <sheetView workbookViewId="0">
      <selection activeCell="H15" sqref="H15"/>
    </sheetView>
  </sheetViews>
  <sheetFormatPr baseColWidth="10" defaultColWidth="10.58203125" defaultRowHeight="15.5" x14ac:dyDescent="0.35"/>
  <cols>
    <col min="1" max="2" width="3" style="1" customWidth="1"/>
    <col min="3" max="16384" width="10.58203125" style="1"/>
  </cols>
  <sheetData>
    <row r="1" spans="1:13" x14ac:dyDescent="0.35">
      <c r="A1" s="335" t="s">
        <v>2355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16" thickBot="1" x14ac:dyDescent="0.4">
      <c r="A2" s="338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40"/>
    </row>
    <row r="3" spans="1:13" ht="15.65" customHeight="1" x14ac:dyDescent="0.35">
      <c r="A3" s="341" t="s">
        <v>2363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3"/>
    </row>
    <row r="4" spans="1:13" x14ac:dyDescent="0.35">
      <c r="A4" s="344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6"/>
    </row>
    <row r="5" spans="1:13" ht="16" thickBot="1" x14ac:dyDescent="0.4">
      <c r="A5" s="347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9"/>
    </row>
  </sheetData>
  <mergeCells count="2">
    <mergeCell ref="A1:M2"/>
    <mergeCell ref="A3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9404-DC7C-4154-BF0B-C046098A9933}">
  <sheetPr codeName="Hoja1"/>
  <dimension ref="A1:BO198"/>
  <sheetViews>
    <sheetView showRowColHeaders="0" topLeftCell="K24" zoomScale="70" zoomScaleNormal="70" zoomScalePageLayoutView="55" workbookViewId="0"/>
  </sheetViews>
  <sheetFormatPr baseColWidth="10" defaultColWidth="9.58203125" defaultRowHeight="14.5" x14ac:dyDescent="0.35"/>
  <cols>
    <col min="1" max="1" width="3.5" style="104" customWidth="1"/>
    <col min="2" max="2" width="3.58203125" style="104" customWidth="1"/>
    <col min="3" max="3" width="34.33203125" style="104" customWidth="1"/>
    <col min="4" max="4" width="5.58203125" style="104" customWidth="1"/>
    <col min="5" max="5" width="31.08203125" style="104" customWidth="1"/>
    <col min="6" max="9" width="14" style="104" customWidth="1"/>
    <col min="10" max="11" width="31.83203125" style="104" customWidth="1"/>
    <col min="12" max="12" width="26.83203125" style="104" customWidth="1"/>
    <col min="13" max="13" width="26.75" style="104" customWidth="1"/>
    <col min="14" max="14" width="26.83203125" style="104" customWidth="1"/>
    <col min="15" max="15" width="5.4140625" style="104" customWidth="1"/>
    <col min="16" max="16384" width="9.58203125" style="104"/>
  </cols>
  <sheetData>
    <row r="1" spans="2:64" ht="16" thickBot="1" x14ac:dyDescent="0.4"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2:64" ht="26.15" customHeight="1" x14ac:dyDescent="0.35">
      <c r="B2" s="385" t="s">
        <v>2370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7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2:64" ht="26.15" customHeight="1" thickBot="1" x14ac:dyDescent="0.4">
      <c r="B3" s="388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90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2:64" s="44" customFormat="1" ht="29.5" customHeight="1" thickBot="1" x14ac:dyDescent="0.4">
      <c r="B4" s="396" t="s">
        <v>2369</v>
      </c>
      <c r="C4" s="397"/>
      <c r="D4" s="397"/>
      <c r="E4" s="398"/>
      <c r="F4" s="399" t="s">
        <v>2356</v>
      </c>
      <c r="G4" s="400"/>
      <c r="H4" s="400"/>
      <c r="I4" s="400"/>
      <c r="J4" s="400"/>
      <c r="K4" s="400"/>
      <c r="L4" s="400"/>
      <c r="M4" s="400"/>
      <c r="N4" s="401"/>
      <c r="O4" s="104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2:64" ht="15.5" x14ac:dyDescent="0.35">
      <c r="B5" s="391" t="s">
        <v>2046</v>
      </c>
      <c r="C5" s="392"/>
      <c r="D5" s="159" t="s">
        <v>2320</v>
      </c>
      <c r="E5" s="392" t="s">
        <v>2321</v>
      </c>
      <c r="F5" s="392"/>
      <c r="G5" s="392"/>
      <c r="H5" s="392"/>
      <c r="I5" s="392"/>
      <c r="J5" s="392"/>
      <c r="K5" s="160" t="s">
        <v>2365</v>
      </c>
      <c r="L5" s="393" t="s">
        <v>2322</v>
      </c>
      <c r="M5" s="394"/>
      <c r="N5" s="395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2:64" ht="25" customHeight="1" x14ac:dyDescent="0.35">
      <c r="B6" s="364">
        <v>1</v>
      </c>
      <c r="C6" s="366" t="s">
        <v>2295</v>
      </c>
      <c r="D6" s="368"/>
      <c r="E6" s="403" t="s">
        <v>2324</v>
      </c>
      <c r="F6" s="379"/>
      <c r="G6" s="380"/>
      <c r="H6" s="380"/>
      <c r="I6" s="381"/>
      <c r="J6" s="161" t="s">
        <v>2326</v>
      </c>
      <c r="K6" s="362"/>
      <c r="L6" s="133" t="s">
        <v>2327</v>
      </c>
      <c r="M6" s="133" t="s">
        <v>2328</v>
      </c>
      <c r="N6" s="156" t="s">
        <v>2056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2:64" ht="25" customHeight="1" x14ac:dyDescent="0.35">
      <c r="B7" s="364"/>
      <c r="C7" s="366"/>
      <c r="D7" s="368"/>
      <c r="E7" s="403"/>
      <c r="F7" s="382"/>
      <c r="G7" s="383"/>
      <c r="H7" s="383"/>
      <c r="I7" s="384"/>
      <c r="J7" s="163"/>
      <c r="K7" s="402"/>
      <c r="L7" s="166"/>
      <c r="M7" s="166"/>
      <c r="N7" s="167" t="str">
        <f>IFERROR(((L7-M7)/L7),"Cálculo automático")</f>
        <v>Cálculo automático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</row>
    <row r="8" spans="2:64" ht="56" customHeight="1" x14ac:dyDescent="0.35">
      <c r="B8" s="365">
        <v>2</v>
      </c>
      <c r="C8" s="367" t="s">
        <v>2357</v>
      </c>
      <c r="D8" s="368"/>
      <c r="E8" s="403"/>
      <c r="F8" s="379"/>
      <c r="G8" s="380"/>
      <c r="H8" s="380"/>
      <c r="I8" s="381"/>
      <c r="J8" s="136" t="s">
        <v>2326</v>
      </c>
      <c r="K8" s="362"/>
      <c r="L8" s="133" t="s">
        <v>2361</v>
      </c>
      <c r="M8" s="133" t="s">
        <v>2362</v>
      </c>
      <c r="N8" s="156" t="s">
        <v>2056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</row>
    <row r="9" spans="2:64" ht="25" customHeight="1" x14ac:dyDescent="0.35">
      <c r="B9" s="378"/>
      <c r="C9" s="377"/>
      <c r="D9" s="368"/>
      <c r="E9" s="403"/>
      <c r="F9" s="382"/>
      <c r="G9" s="383"/>
      <c r="H9" s="383"/>
      <c r="I9" s="384"/>
      <c r="J9" s="164"/>
      <c r="K9" s="402"/>
      <c r="L9" s="166"/>
      <c r="M9" s="166"/>
      <c r="N9" s="167" t="str">
        <f>IFERROR(((M9)/L9),"Cálculo automático")</f>
        <v>Cálculo automático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</row>
    <row r="10" spans="2:64" ht="41.5" customHeight="1" x14ac:dyDescent="0.35">
      <c r="B10" s="364">
        <v>3</v>
      </c>
      <c r="C10" s="366" t="s">
        <v>2385</v>
      </c>
      <c r="D10" s="368"/>
      <c r="E10" s="403"/>
      <c r="F10" s="371"/>
      <c r="G10" s="372"/>
      <c r="H10" s="372"/>
      <c r="I10" s="373"/>
      <c r="J10" s="133" t="s">
        <v>2329</v>
      </c>
      <c r="K10" s="362"/>
      <c r="L10" s="134" t="s">
        <v>2389</v>
      </c>
      <c r="M10" s="133" t="s">
        <v>2366</v>
      </c>
      <c r="N10" s="157" t="s">
        <v>2390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</row>
    <row r="11" spans="2:64" ht="25" customHeight="1" x14ac:dyDescent="0.35">
      <c r="B11" s="364"/>
      <c r="C11" s="366"/>
      <c r="D11" s="368"/>
      <c r="E11" s="403"/>
      <c r="F11" s="374"/>
      <c r="G11" s="375"/>
      <c r="H11" s="375"/>
      <c r="I11" s="376"/>
      <c r="J11" s="165"/>
      <c r="K11" s="402"/>
      <c r="L11" s="166"/>
      <c r="M11" s="166"/>
      <c r="N11" s="168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</row>
    <row r="12" spans="2:64" ht="25" customHeight="1" x14ac:dyDescent="0.35">
      <c r="B12" s="364">
        <v>4</v>
      </c>
      <c r="C12" s="366" t="s">
        <v>2049</v>
      </c>
      <c r="D12" s="368"/>
      <c r="E12" s="403"/>
      <c r="F12" s="379"/>
      <c r="G12" s="380"/>
      <c r="H12" s="380"/>
      <c r="I12" s="381"/>
      <c r="J12" s="136" t="s">
        <v>2326</v>
      </c>
      <c r="K12" s="362"/>
      <c r="L12" s="134" t="s">
        <v>2330</v>
      </c>
      <c r="M12" s="134" t="s">
        <v>2368</v>
      </c>
      <c r="N12" s="156" t="s">
        <v>2331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</row>
    <row r="13" spans="2:64" ht="25" customHeight="1" x14ac:dyDescent="0.35">
      <c r="B13" s="364"/>
      <c r="C13" s="366"/>
      <c r="D13" s="368"/>
      <c r="E13" s="377"/>
      <c r="F13" s="382"/>
      <c r="G13" s="383"/>
      <c r="H13" s="383"/>
      <c r="I13" s="384"/>
      <c r="J13" s="165"/>
      <c r="K13" s="402"/>
      <c r="L13" s="166"/>
      <c r="M13" s="166"/>
      <c r="N13" s="167" t="str">
        <f>IFERROR(((L13-M13)/L13),"Cálculo automático")</f>
        <v>Cálculo automático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</row>
    <row r="14" spans="2:64" ht="25" customHeight="1" x14ac:dyDescent="0.35">
      <c r="B14" s="364">
        <v>5</v>
      </c>
      <c r="C14" s="366" t="s">
        <v>2332</v>
      </c>
      <c r="D14" s="368"/>
      <c r="E14" s="366" t="s">
        <v>2333</v>
      </c>
      <c r="F14" s="370" t="s">
        <v>2050</v>
      </c>
      <c r="G14" s="370"/>
      <c r="H14" s="370"/>
      <c r="I14" s="370"/>
      <c r="J14" s="368"/>
      <c r="K14" s="362"/>
      <c r="L14" s="133" t="s">
        <v>2334</v>
      </c>
      <c r="M14" s="134" t="s">
        <v>2335</v>
      </c>
      <c r="N14" s="158" t="s">
        <v>2336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</row>
    <row r="15" spans="2:64" ht="32" customHeight="1" x14ac:dyDescent="0.35">
      <c r="B15" s="365"/>
      <c r="C15" s="367"/>
      <c r="D15" s="369"/>
      <c r="E15" s="367"/>
      <c r="F15" s="369"/>
      <c r="G15" s="369"/>
      <c r="H15" s="369"/>
      <c r="I15" s="369"/>
      <c r="J15" s="369"/>
      <c r="K15" s="363"/>
      <c r="L15" s="169"/>
      <c r="M15" s="169"/>
      <c r="N15" s="17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</row>
    <row r="16" spans="2:64" ht="21.5" customHeight="1" thickBot="1" x14ac:dyDescent="0.4">
      <c r="B16" s="359" t="s">
        <v>2378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</row>
    <row r="17" spans="2:64" ht="14.5" customHeight="1" x14ac:dyDescent="0.35">
      <c r="B17" s="350" t="s">
        <v>2373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2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</row>
    <row r="18" spans="2:64" ht="14.5" customHeight="1" x14ac:dyDescent="0.35">
      <c r="B18" s="353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5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</row>
    <row r="19" spans="2:64" ht="14.5" customHeight="1" x14ac:dyDescent="0.35">
      <c r="B19" s="353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5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2:64" ht="14.5" customHeight="1" x14ac:dyDescent="0.35">
      <c r="B20" s="353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5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</row>
    <row r="21" spans="2:64" ht="14.5" customHeight="1" x14ac:dyDescent="0.35">
      <c r="B21" s="353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5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spans="2:64" ht="14.5" customHeight="1" x14ac:dyDescent="0.35">
      <c r="B22" s="353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5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</row>
    <row r="23" spans="2:64" ht="14.5" customHeight="1" x14ac:dyDescent="0.35">
      <c r="B23" s="353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5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</row>
    <row r="24" spans="2:64" ht="61" customHeight="1" thickBot="1" x14ac:dyDescent="0.4">
      <c r="B24" s="356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</row>
    <row r="25" spans="2:64" ht="15.5" x14ac:dyDescent="0.35"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</row>
    <row r="26" spans="2:64" s="45" customFormat="1" ht="15.5" x14ac:dyDescent="0.35"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04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</row>
    <row r="27" spans="2:64" s="45" customFormat="1" ht="15.5" hidden="1" x14ac:dyDescent="0.35"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04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</row>
    <row r="28" spans="2:64" s="45" customFormat="1" ht="15.5" hidden="1" x14ac:dyDescent="0.35">
      <c r="B28" s="135" t="s">
        <v>2323</v>
      </c>
      <c r="C28" s="135" t="s">
        <v>2051</v>
      </c>
      <c r="D28" s="135"/>
      <c r="E28" s="135"/>
      <c r="F28" s="189" t="s">
        <v>2386</v>
      </c>
      <c r="G28" s="135"/>
      <c r="H28" s="135"/>
      <c r="I28" s="135"/>
      <c r="J28" s="135"/>
      <c r="K28" s="135"/>
      <c r="L28" s="135"/>
      <c r="M28" s="135"/>
      <c r="N28" s="135"/>
      <c r="O28" s="104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</row>
    <row r="29" spans="2:64" s="45" customFormat="1" ht="15.5" hidden="1" x14ac:dyDescent="0.35">
      <c r="B29" s="135" t="s">
        <v>2052</v>
      </c>
      <c r="C29" s="135" t="s">
        <v>2053</v>
      </c>
      <c r="D29" s="135"/>
      <c r="E29" s="135"/>
      <c r="F29" s="189" t="s">
        <v>2387</v>
      </c>
      <c r="G29" s="135"/>
      <c r="H29" s="135"/>
      <c r="I29" s="135"/>
      <c r="J29" s="135"/>
      <c r="K29" s="135"/>
      <c r="L29" s="135"/>
      <c r="M29" s="135"/>
      <c r="N29" s="135"/>
      <c r="O29" s="104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</row>
    <row r="30" spans="2:64" s="45" customFormat="1" ht="15.5" hidden="1" x14ac:dyDescent="0.35">
      <c r="B30" s="135"/>
      <c r="C30" s="135" t="s">
        <v>2337</v>
      </c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04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</row>
    <row r="31" spans="2:64" s="45" customFormat="1" ht="15.5" hidden="1" x14ac:dyDescent="0.35">
      <c r="B31" s="135"/>
      <c r="C31" s="135" t="s">
        <v>2338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04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</row>
    <row r="32" spans="2:64" s="45" customFormat="1" ht="15.5" hidden="1" x14ac:dyDescent="0.35">
      <c r="B32" s="135"/>
      <c r="C32" s="135" t="s">
        <v>2339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04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</row>
    <row r="33" spans="2:64" s="45" customFormat="1" ht="15.5" hidden="1" x14ac:dyDescent="0.35">
      <c r="B33" s="135"/>
      <c r="C33" s="135" t="s">
        <v>2340</v>
      </c>
      <c r="D33" s="135"/>
      <c r="E33" s="135"/>
      <c r="F33" s="135" t="s">
        <v>2359</v>
      </c>
      <c r="G33" s="135"/>
      <c r="H33" s="135"/>
      <c r="I33" s="135"/>
      <c r="J33" s="135"/>
      <c r="K33" s="135"/>
      <c r="L33" s="135"/>
      <c r="M33" s="135"/>
      <c r="N33" s="135"/>
      <c r="O33" s="104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</row>
    <row r="34" spans="2:64" s="45" customFormat="1" ht="15.5" hidden="1" x14ac:dyDescent="0.35">
      <c r="B34" s="135"/>
      <c r="C34" s="135" t="s">
        <v>2341</v>
      </c>
      <c r="D34" s="135"/>
      <c r="E34" s="135"/>
      <c r="F34" s="135" t="s">
        <v>2358</v>
      </c>
      <c r="G34" s="135"/>
      <c r="H34" s="135"/>
      <c r="I34" s="135"/>
      <c r="J34" s="135"/>
      <c r="K34" s="135"/>
      <c r="L34" s="135"/>
      <c r="M34" s="135"/>
      <c r="N34" s="135"/>
      <c r="O34" s="104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</row>
    <row r="35" spans="2:64" s="45" customFormat="1" ht="15.5" hidden="1" x14ac:dyDescent="0.35">
      <c r="B35" s="135"/>
      <c r="C35" s="135" t="s">
        <v>2342</v>
      </c>
      <c r="D35" s="135"/>
      <c r="E35" s="135"/>
      <c r="F35" s="135" t="s">
        <v>2360</v>
      </c>
      <c r="G35" s="135"/>
      <c r="H35" s="135"/>
      <c r="I35" s="135"/>
      <c r="J35" s="135"/>
      <c r="K35" s="135"/>
      <c r="L35" s="135"/>
      <c r="M35" s="135"/>
      <c r="N35" s="135"/>
      <c r="O35" s="104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</row>
    <row r="36" spans="2:64" s="45" customFormat="1" ht="15.5" hidden="1" x14ac:dyDescent="0.35">
      <c r="B36" s="135"/>
      <c r="C36" s="135" t="s">
        <v>2343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04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</row>
    <row r="37" spans="2:64" s="45" customFormat="1" ht="15.5" hidden="1" x14ac:dyDescent="0.35">
      <c r="B37" s="135"/>
      <c r="C37" s="135" t="s">
        <v>2054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04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</row>
    <row r="38" spans="2:64" s="45" customFormat="1" ht="15.5" hidden="1" x14ac:dyDescent="0.35"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04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</row>
    <row r="39" spans="2:64" s="45" customFormat="1" ht="15.5" hidden="1" x14ac:dyDescent="0.35">
      <c r="B39" s="135"/>
      <c r="C39" s="135"/>
      <c r="D39" s="135"/>
      <c r="E39" s="135"/>
      <c r="F39" s="135" t="s">
        <v>2344</v>
      </c>
      <c r="G39" s="135"/>
      <c r="H39" s="135"/>
      <c r="I39" s="135"/>
      <c r="J39" s="135"/>
      <c r="K39" s="135"/>
      <c r="L39" s="135"/>
      <c r="M39" s="135"/>
      <c r="N39" s="135"/>
      <c r="O39" s="104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</row>
    <row r="40" spans="2:64" s="45" customFormat="1" ht="15.5" hidden="1" x14ac:dyDescent="0.35">
      <c r="B40" s="135"/>
      <c r="C40" s="135" t="s">
        <v>2344</v>
      </c>
      <c r="D40" s="135"/>
      <c r="E40" s="135"/>
      <c r="F40" s="135" t="s">
        <v>2051</v>
      </c>
      <c r="G40" s="135"/>
      <c r="H40" s="135"/>
      <c r="I40" s="135"/>
      <c r="J40" s="135"/>
      <c r="K40" s="135"/>
      <c r="L40" s="135"/>
      <c r="M40" s="135"/>
      <c r="N40" s="135"/>
      <c r="O40" s="104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</row>
    <row r="41" spans="2:64" s="45" customFormat="1" ht="15.5" hidden="1" x14ac:dyDescent="0.35">
      <c r="B41" s="135"/>
      <c r="C41" s="135" t="s">
        <v>2051</v>
      </c>
      <c r="D41" s="135"/>
      <c r="E41" s="135"/>
      <c r="F41" s="135" t="s">
        <v>2325</v>
      </c>
      <c r="G41" s="135"/>
      <c r="H41" s="135"/>
      <c r="I41" s="135"/>
      <c r="J41" s="135"/>
      <c r="K41" s="135"/>
      <c r="L41" s="135"/>
      <c r="M41" s="135"/>
      <c r="N41" s="135"/>
      <c r="O41" s="104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</row>
    <row r="42" spans="2:64" s="45" customFormat="1" ht="15.5" hidden="1" x14ac:dyDescent="0.35">
      <c r="B42" s="135"/>
      <c r="C42" s="135" t="s">
        <v>2325</v>
      </c>
      <c r="D42" s="135"/>
      <c r="E42" s="135"/>
      <c r="F42" s="189" t="s">
        <v>2388</v>
      </c>
      <c r="G42" s="135"/>
      <c r="H42" s="135"/>
      <c r="I42" s="135"/>
      <c r="J42" s="135"/>
      <c r="K42" s="135"/>
      <c r="L42" s="135"/>
      <c r="M42" s="135"/>
      <c r="N42" s="135"/>
      <c r="O42" s="104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</row>
    <row r="43" spans="2:64" s="45" customFormat="1" ht="15.5" hidden="1" x14ac:dyDescent="0.35">
      <c r="B43" s="135"/>
      <c r="C43" s="135" t="s">
        <v>2345</v>
      </c>
      <c r="D43" s="135"/>
      <c r="E43" s="135"/>
      <c r="F43" s="135" t="s">
        <v>2346</v>
      </c>
      <c r="G43" s="135"/>
      <c r="H43" s="135"/>
      <c r="I43" s="135"/>
      <c r="J43" s="135"/>
      <c r="K43" s="135"/>
      <c r="L43" s="135"/>
      <c r="M43" s="135"/>
      <c r="N43" s="135"/>
      <c r="O43" s="104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</row>
    <row r="44" spans="2:64" s="45" customFormat="1" ht="15.5" hidden="1" x14ac:dyDescent="0.35">
      <c r="B44" s="135"/>
      <c r="C44" s="135" t="s">
        <v>2346</v>
      </c>
      <c r="D44" s="135"/>
      <c r="E44" s="135"/>
      <c r="F44" s="135" t="s">
        <v>2054</v>
      </c>
      <c r="G44" s="135"/>
      <c r="H44" s="135"/>
      <c r="I44" s="135"/>
      <c r="J44" s="135"/>
      <c r="K44" s="135"/>
      <c r="L44" s="135"/>
      <c r="M44" s="135"/>
      <c r="N44" s="135"/>
      <c r="O44" s="104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</row>
    <row r="45" spans="2:64" s="45" customFormat="1" ht="15.5" hidden="1" x14ac:dyDescent="0.35">
      <c r="B45" s="135"/>
      <c r="C45" s="135" t="s">
        <v>2347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04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</row>
    <row r="46" spans="2:64" s="45" customFormat="1" ht="15.5" hidden="1" x14ac:dyDescent="0.35">
      <c r="B46" s="135"/>
      <c r="C46" s="135" t="s">
        <v>2348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04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</row>
    <row r="47" spans="2:64" s="45" customFormat="1" ht="15.5" hidden="1" x14ac:dyDescent="0.35">
      <c r="B47" s="135"/>
      <c r="C47" s="135" t="s">
        <v>2349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04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</row>
    <row r="48" spans="2:64" s="45" customFormat="1" ht="15.5" hidden="1" x14ac:dyDescent="0.35">
      <c r="B48" s="135"/>
      <c r="C48" s="135" t="s">
        <v>2350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04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</row>
    <row r="49" spans="1:67" s="45" customFormat="1" ht="15.5" hidden="1" x14ac:dyDescent="0.35">
      <c r="B49" s="135"/>
      <c r="C49" s="135" t="s">
        <v>2351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04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</row>
    <row r="50" spans="1:67" s="45" customFormat="1" ht="15.5" hidden="1" x14ac:dyDescent="0.35">
      <c r="B50" s="135"/>
      <c r="C50" s="135" t="s">
        <v>2352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04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67" s="45" customFormat="1" ht="15.5" hidden="1" x14ac:dyDescent="0.35">
      <c r="B51" s="135"/>
      <c r="C51" s="135" t="s">
        <v>2353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04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</row>
    <row r="52" spans="1:67" s="45" customFormat="1" ht="15.5" hidden="1" x14ac:dyDescent="0.35">
      <c r="B52" s="135"/>
      <c r="C52" s="135" t="s">
        <v>2354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04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</row>
    <row r="53" spans="1:67" s="45" customFormat="1" ht="15.5" hidden="1" x14ac:dyDescent="0.35">
      <c r="B53" s="135"/>
      <c r="C53" s="135" t="s">
        <v>2054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04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</row>
    <row r="54" spans="1:67" s="45" customFormat="1" ht="15.5" hidden="1" x14ac:dyDescent="0.35"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04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</row>
    <row r="55" spans="1:67" s="45" customFormat="1" ht="15.5" x14ac:dyDescent="0.35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04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</row>
    <row r="56" spans="1:67" ht="15.5" x14ac:dyDescent="0.35"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</row>
    <row r="57" spans="1:67" ht="15.5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</row>
    <row r="58" spans="1:67" ht="15.5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</row>
    <row r="59" spans="1:67" ht="15.5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</row>
    <row r="60" spans="1:67" ht="15.5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</row>
    <row r="61" spans="1:67" ht="15.5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</row>
    <row r="62" spans="1:67" ht="15.5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</row>
    <row r="63" spans="1:67" ht="15.5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</row>
    <row r="64" spans="1:67" ht="15.5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</row>
    <row r="65" spans="1:67" ht="15.5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</row>
    <row r="66" spans="1:67" ht="15.5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</row>
    <row r="67" spans="1:67" ht="15.5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</row>
    <row r="68" spans="1:67" ht="15.5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</row>
    <row r="69" spans="1:67" ht="15.5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</row>
    <row r="70" spans="1:67" ht="15.5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</row>
    <row r="71" spans="1:67" ht="15.5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</row>
    <row r="72" spans="1:67" ht="15.5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</row>
    <row r="73" spans="1:67" ht="15.5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</row>
    <row r="74" spans="1:67" ht="15.5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</row>
    <row r="75" spans="1:67" ht="15.5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</row>
    <row r="76" spans="1:67" ht="15.5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</row>
    <row r="77" spans="1:67" ht="15.5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</row>
    <row r="78" spans="1:67" ht="15.5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</row>
    <row r="79" spans="1:67" ht="15.5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</row>
    <row r="80" spans="1:67" ht="15.5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</row>
    <row r="81" spans="1:67" ht="15.5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</row>
    <row r="82" spans="1:67" ht="15.5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</row>
    <row r="83" spans="1:67" ht="15.5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</row>
    <row r="84" spans="1:67" ht="15.5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</row>
    <row r="85" spans="1:67" ht="15.5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</row>
    <row r="86" spans="1:67" ht="15.5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</row>
    <row r="87" spans="1:67" ht="15.5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</row>
    <row r="88" spans="1:67" ht="15.5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</row>
    <row r="89" spans="1:67" ht="15.5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</row>
    <row r="90" spans="1:67" ht="15.5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</row>
    <row r="91" spans="1:67" ht="15.5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</row>
    <row r="92" spans="1:67" ht="15.5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</row>
    <row r="93" spans="1:67" ht="15.5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</row>
    <row r="94" spans="1:67" ht="15.5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</row>
    <row r="95" spans="1:67" ht="15.5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</row>
    <row r="96" spans="1:67" ht="15.5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</row>
    <row r="97" spans="1:67" ht="15.5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</row>
    <row r="98" spans="1:67" ht="15.5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</row>
    <row r="99" spans="1:67" ht="15.5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</row>
    <row r="100" spans="1:67" ht="15.5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</row>
    <row r="101" spans="1:67" ht="15.5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</row>
    <row r="102" spans="1:67" ht="15.5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</row>
    <row r="103" spans="1:67" ht="15.5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</row>
    <row r="104" spans="1:67" ht="15.5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</row>
    <row r="105" spans="1:67" ht="15.5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</row>
    <row r="106" spans="1:67" ht="15.5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</row>
    <row r="107" spans="1:67" ht="15.5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</row>
    <row r="108" spans="1:67" ht="15.5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</row>
    <row r="109" spans="1:67" ht="15.5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</row>
    <row r="110" spans="1:67" ht="15.5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</row>
    <row r="111" spans="1:67" ht="15.5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</row>
    <row r="112" spans="1:67" ht="15.5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</row>
    <row r="113" spans="1:67" ht="15.5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</row>
    <row r="114" spans="1:67" ht="15.5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</row>
    <row r="115" spans="1:67" ht="15.5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</row>
    <row r="116" spans="1:67" ht="15.5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</row>
    <row r="117" spans="1:67" ht="15.5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</row>
    <row r="118" spans="1:67" ht="15.5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</row>
    <row r="119" spans="1:67" ht="15.5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</row>
    <row r="120" spans="1:67" ht="15.5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</row>
    <row r="121" spans="1:67" ht="15.5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</row>
    <row r="122" spans="1:67" ht="15.5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</row>
    <row r="123" spans="1:67" ht="15.5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</row>
    <row r="124" spans="1:67" ht="15.5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</row>
    <row r="125" spans="1:67" ht="15.5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</row>
    <row r="126" spans="1:67" ht="15.5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</row>
    <row r="127" spans="1:67" ht="15.5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</row>
    <row r="128" spans="1:67" ht="15.5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</row>
    <row r="129" spans="1:67" ht="15.5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</row>
    <row r="130" spans="1:67" ht="15.5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</row>
    <row r="131" spans="1:67" ht="15.5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</row>
    <row r="132" spans="1:67" ht="15.5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</row>
    <row r="133" spans="1:67" ht="15.5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</row>
    <row r="134" spans="1:67" ht="15.5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</row>
    <row r="135" spans="1:67" ht="15.5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</row>
    <row r="136" spans="1:67" ht="15.5" x14ac:dyDescent="0.3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</row>
    <row r="137" spans="1:67" ht="15.5" x14ac:dyDescent="0.3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</row>
    <row r="138" spans="1:67" ht="15.5" x14ac:dyDescent="0.3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</row>
    <row r="139" spans="1:67" ht="15.5" x14ac:dyDescent="0.3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</row>
    <row r="140" spans="1:67" ht="15.5" x14ac:dyDescent="0.3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</row>
    <row r="141" spans="1:67" ht="15.5" x14ac:dyDescent="0.3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</row>
    <row r="142" spans="1:67" ht="15.5" x14ac:dyDescent="0.3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</row>
    <row r="143" spans="1:67" ht="15.5" x14ac:dyDescent="0.3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</row>
    <row r="144" spans="1:67" ht="15.5" x14ac:dyDescent="0.3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</row>
    <row r="145" spans="1:67" ht="15.5" x14ac:dyDescent="0.3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</row>
    <row r="146" spans="1:67" ht="15.5" x14ac:dyDescent="0.3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</row>
    <row r="147" spans="1:67" ht="15.5" x14ac:dyDescent="0.3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</row>
    <row r="148" spans="1:67" ht="15.5" x14ac:dyDescent="0.3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</row>
    <row r="149" spans="1:67" ht="15.5" x14ac:dyDescent="0.3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</row>
    <row r="150" spans="1:67" ht="15.5" x14ac:dyDescent="0.3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</row>
    <row r="151" spans="1:67" ht="15.5" x14ac:dyDescent="0.3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</row>
    <row r="152" spans="1:67" ht="15.5" x14ac:dyDescent="0.3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</row>
    <row r="153" spans="1:67" ht="15.5" x14ac:dyDescent="0.3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</row>
    <row r="154" spans="1:67" ht="15.5" x14ac:dyDescent="0.3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</row>
    <row r="155" spans="1:67" ht="15.5" x14ac:dyDescent="0.3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</row>
    <row r="156" spans="1:67" ht="15.5" x14ac:dyDescent="0.3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</row>
    <row r="157" spans="1:67" ht="15.5" x14ac:dyDescent="0.3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</row>
    <row r="158" spans="1:67" ht="15.5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</row>
    <row r="159" spans="1:67" ht="15.5" x14ac:dyDescent="0.3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</row>
    <row r="160" spans="1:67" ht="15.5" x14ac:dyDescent="0.3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</row>
    <row r="161" spans="1:67" ht="15.5" x14ac:dyDescent="0.3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</row>
    <row r="162" spans="1:67" ht="15.5" x14ac:dyDescent="0.3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</row>
    <row r="163" spans="1:67" ht="15.5" x14ac:dyDescent="0.3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</row>
    <row r="164" spans="1:67" ht="15.5" x14ac:dyDescent="0.3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</row>
    <row r="165" spans="1:67" ht="15.5" x14ac:dyDescent="0.3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</row>
    <row r="166" spans="1:67" ht="15.5" x14ac:dyDescent="0.3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</row>
    <row r="167" spans="1:67" ht="15.5" x14ac:dyDescent="0.3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</row>
    <row r="168" spans="1:67" ht="15.5" x14ac:dyDescent="0.3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</row>
    <row r="169" spans="1:67" ht="15.5" x14ac:dyDescent="0.3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</row>
    <row r="170" spans="1:67" ht="15.5" x14ac:dyDescent="0.3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</row>
    <row r="171" spans="1:67" ht="15.5" x14ac:dyDescent="0.3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</row>
    <row r="172" spans="1:67" ht="15.5" x14ac:dyDescent="0.3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</row>
    <row r="173" spans="1:67" ht="15.5" x14ac:dyDescent="0.3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</row>
    <row r="174" spans="1:67" ht="15.5" x14ac:dyDescent="0.3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</row>
    <row r="175" spans="1:67" ht="15.5" x14ac:dyDescent="0.3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</row>
    <row r="176" spans="1:67" ht="15.5" x14ac:dyDescent="0.3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</row>
    <row r="177" spans="1:67" ht="15.5" x14ac:dyDescent="0.3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</row>
    <row r="178" spans="1:67" ht="15.5" x14ac:dyDescent="0.3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</row>
    <row r="179" spans="1:67" ht="15.5" x14ac:dyDescent="0.3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</row>
    <row r="180" spans="1:67" ht="15.5" x14ac:dyDescent="0.3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</row>
    <row r="181" spans="1:67" ht="15.5" x14ac:dyDescent="0.3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</row>
    <row r="182" spans="1:67" ht="15.5" x14ac:dyDescent="0.3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</row>
    <row r="183" spans="1:67" ht="15.5" x14ac:dyDescent="0.3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</row>
    <row r="184" spans="1:67" ht="15.5" x14ac:dyDescent="0.3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</row>
    <row r="185" spans="1:67" ht="15.5" x14ac:dyDescent="0.3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</row>
    <row r="186" spans="1:67" ht="15.5" x14ac:dyDescent="0.3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</row>
    <row r="187" spans="1:67" ht="15.5" x14ac:dyDescent="0.3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</row>
    <row r="188" spans="1:67" ht="15.5" x14ac:dyDescent="0.3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</row>
    <row r="189" spans="1:67" ht="15.5" x14ac:dyDescent="0.3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</row>
    <row r="190" spans="1:67" ht="15.5" x14ac:dyDescent="0.3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</row>
    <row r="191" spans="1:67" ht="15.5" x14ac:dyDescent="0.3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</row>
    <row r="192" spans="1:67" ht="15.5" x14ac:dyDescent="0.3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</row>
    <row r="193" spans="1:67" ht="15.5" x14ac:dyDescent="0.3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</row>
    <row r="194" spans="1:67" ht="15.5" x14ac:dyDescent="0.3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</row>
    <row r="195" spans="1:67" ht="15.5" x14ac:dyDescent="0.3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</row>
    <row r="196" spans="1:67" ht="15.5" x14ac:dyDescent="0.3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</row>
    <row r="197" spans="1:67" ht="15.5" x14ac:dyDescent="0.3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</row>
    <row r="198" spans="1:67" ht="15.5" x14ac:dyDescent="0.3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</row>
  </sheetData>
  <sheetProtection algorithmName="SHA-512" hashValue="mNWpr3A3+jB5M9hETemuim419tyx5BIYpmwzgGgdEv8JnmuQseF/0WdhNx+b+rIteAvRG1xV8r8Ca52w62dq7A==" saltValue="pWN/S8YK4axydNk4cH5dbw==" spinCount="100000" sheet="1" objects="1" scenarios="1"/>
  <mergeCells count="35">
    <mergeCell ref="K6:K7"/>
    <mergeCell ref="K8:K9"/>
    <mergeCell ref="K10:K11"/>
    <mergeCell ref="K12:K13"/>
    <mergeCell ref="B10:B11"/>
    <mergeCell ref="C10:C11"/>
    <mergeCell ref="D10:D11"/>
    <mergeCell ref="F8:I9"/>
    <mergeCell ref="B6:B7"/>
    <mergeCell ref="C6:C7"/>
    <mergeCell ref="D6:D7"/>
    <mergeCell ref="E6:E13"/>
    <mergeCell ref="F6:I7"/>
    <mergeCell ref="D8:D9"/>
    <mergeCell ref="B12:B13"/>
    <mergeCell ref="C12:C13"/>
    <mergeCell ref="B2:N3"/>
    <mergeCell ref="B5:C5"/>
    <mergeCell ref="E5:J5"/>
    <mergeCell ref="L5:N5"/>
    <mergeCell ref="B4:E4"/>
    <mergeCell ref="F4:N4"/>
    <mergeCell ref="D12:D13"/>
    <mergeCell ref="F10:I11"/>
    <mergeCell ref="C8:C9"/>
    <mergeCell ref="B8:B9"/>
    <mergeCell ref="F12:I13"/>
    <mergeCell ref="B17:N24"/>
    <mergeCell ref="B16:N16"/>
    <mergeCell ref="K14:K15"/>
    <mergeCell ref="B14:B15"/>
    <mergeCell ref="C14:C15"/>
    <mergeCell ref="D14:D15"/>
    <mergeCell ref="E14:E15"/>
    <mergeCell ref="F14:J15"/>
  </mergeCells>
  <dataValidations disablePrompts="1" count="5">
    <dataValidation type="list" allowBlank="1" showInputMessage="1" showErrorMessage="1" sqref="D6 D14 D12 D10 D8" xr:uid="{3EB5FE5C-CC1C-40FC-BCF9-686396069983}">
      <formula1>$B$28:$B$29</formula1>
    </dataValidation>
    <dataValidation type="list" allowBlank="1" showInputMessage="1" showErrorMessage="1" sqref="F6:I7" xr:uid="{7719B72E-308A-4CCF-94D6-B150ED8AFB9E}">
      <formula1>$F$39:$F$44</formula1>
    </dataValidation>
    <dataValidation type="list" allowBlank="1" showInputMessage="1" showErrorMessage="1" sqref="F8:I9" xr:uid="{6834B7A2-7E9B-4F79-98D3-708DD741CABA}">
      <formula1>$C$32:$C$37</formula1>
    </dataValidation>
    <dataValidation type="list" allowBlank="1" showInputMessage="1" showErrorMessage="1" sqref="F12:I13" xr:uid="{198CC5A2-EA21-4738-B226-D1FBF6AF9E96}">
      <formula1>$F$33:$F$35</formula1>
    </dataValidation>
    <dataValidation type="list" allowBlank="1" showInputMessage="1" showErrorMessage="1" sqref="F10:I11" xr:uid="{B905EDE4-1EE8-474F-BA86-7305AF7EC60F}">
      <formula1>$F$28:$F$29</formula1>
    </dataValidation>
  </dataValidations>
  <pageMargins left="0.7" right="0.7" top="0.75" bottom="0.75" header="0.3" footer="0.3"/>
  <pageSetup scale="39" orientation="landscape" horizontalDpi="1200" verticalDpi="1200" r:id="rId1"/>
  <rowBreaks count="1" manualBreakCount="1">
    <brk id="56" max="16383" man="1"/>
  </rowBreaks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6549-BE31-4F1B-BE8A-58B1C86D7958}">
  <sheetPr codeName="Hoja7"/>
  <dimension ref="A1:E32"/>
  <sheetViews>
    <sheetView showRowColHeaders="0" topLeftCell="A12" zoomScale="90" zoomScaleNormal="9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5" ht="16" customHeight="1" thickBot="1" x14ac:dyDescent="0.4">
      <c r="A1" s="1"/>
      <c r="B1" s="1"/>
      <c r="C1" s="1"/>
      <c r="D1" s="1"/>
      <c r="E1" s="1"/>
    </row>
    <row r="2" spans="1:5" ht="15.5" customHeight="1" x14ac:dyDescent="0.35">
      <c r="A2" s="1"/>
      <c r="B2" s="413" t="s">
        <v>2370</v>
      </c>
      <c r="C2" s="414"/>
      <c r="D2" s="415"/>
      <c r="E2" s="1"/>
    </row>
    <row r="3" spans="1:5" ht="15.5" customHeight="1" x14ac:dyDescent="0.35">
      <c r="A3" s="1"/>
      <c r="B3" s="416"/>
      <c r="C3" s="417"/>
      <c r="D3" s="418"/>
      <c r="E3" s="1"/>
    </row>
    <row r="4" spans="1:5" ht="16" customHeight="1" thickBot="1" x14ac:dyDescent="0.4">
      <c r="A4" s="1"/>
      <c r="B4" s="419"/>
      <c r="C4" s="420"/>
      <c r="D4" s="421"/>
      <c r="E4" s="1"/>
    </row>
    <row r="5" spans="1:5" ht="31.5" thickBot="1" x14ac:dyDescent="0.4">
      <c r="A5" s="1"/>
      <c r="B5" s="396" t="s">
        <v>2375</v>
      </c>
      <c r="C5" s="398"/>
      <c r="D5" s="184" t="s">
        <v>2376</v>
      </c>
      <c r="E5" s="46"/>
    </row>
    <row r="6" spans="1:5" ht="15.5" customHeight="1" thickBot="1" x14ac:dyDescent="0.4">
      <c r="A6" s="1"/>
      <c r="B6" s="422" t="s">
        <v>2046</v>
      </c>
      <c r="C6" s="423"/>
      <c r="D6" s="162" t="s">
        <v>2176</v>
      </c>
      <c r="E6" s="46"/>
    </row>
    <row r="7" spans="1:5" ht="31" x14ac:dyDescent="0.35">
      <c r="A7" s="1"/>
      <c r="B7" s="171" t="s">
        <v>2264</v>
      </c>
      <c r="C7" s="172" t="s">
        <v>2265</v>
      </c>
      <c r="D7" s="173"/>
      <c r="E7" s="46"/>
    </row>
    <row r="8" spans="1:5" ht="65" customHeight="1" thickBot="1" x14ac:dyDescent="0.4">
      <c r="A8" s="1"/>
      <c r="B8" s="174" t="s">
        <v>2266</v>
      </c>
      <c r="C8" s="175" t="s">
        <v>2179</v>
      </c>
      <c r="D8" s="176"/>
      <c r="E8" s="1"/>
    </row>
    <row r="9" spans="1:5" ht="15.5" customHeight="1" thickBot="1" x14ac:dyDescent="0.4">
      <c r="A9" s="1"/>
      <c r="B9" s="422" t="s">
        <v>2180</v>
      </c>
      <c r="C9" s="424"/>
      <c r="D9" s="423"/>
      <c r="E9" s="1"/>
    </row>
    <row r="10" spans="1:5" ht="15.5" customHeight="1" x14ac:dyDescent="0.35">
      <c r="A10" s="1"/>
      <c r="B10" s="171" t="s">
        <v>2267</v>
      </c>
      <c r="C10" s="177" t="s">
        <v>2268</v>
      </c>
      <c r="D10" s="178"/>
      <c r="E10" s="44"/>
    </row>
    <row r="11" spans="1:5" ht="31" x14ac:dyDescent="0.35">
      <c r="A11" s="1"/>
      <c r="B11" s="179" t="s">
        <v>2269</v>
      </c>
      <c r="C11" s="105" t="s">
        <v>2270</v>
      </c>
      <c r="D11" s="180"/>
      <c r="E11" s="44"/>
    </row>
    <row r="12" spans="1:5" ht="46.5" x14ac:dyDescent="0.35">
      <c r="A12" s="1"/>
      <c r="B12" s="179" t="s">
        <v>2271</v>
      </c>
      <c r="C12" s="105" t="s">
        <v>2272</v>
      </c>
      <c r="D12" s="181"/>
      <c r="E12" s="44"/>
    </row>
    <row r="13" spans="1:5" ht="16" customHeight="1" thickBot="1" x14ac:dyDescent="0.4">
      <c r="A13" s="1"/>
      <c r="B13" s="174" t="s">
        <v>2273</v>
      </c>
      <c r="C13" s="182" t="s">
        <v>2274</v>
      </c>
      <c r="D13" s="183"/>
      <c r="E13" s="46"/>
    </row>
    <row r="14" spans="1:5" ht="15.5" customHeight="1" thickBot="1" x14ac:dyDescent="0.4">
      <c r="A14" s="1"/>
      <c r="B14" s="422" t="s">
        <v>2378</v>
      </c>
      <c r="C14" s="424"/>
      <c r="D14" s="423"/>
      <c r="E14" s="44"/>
    </row>
    <row r="15" spans="1:5" ht="15.5" customHeight="1" x14ac:dyDescent="0.35">
      <c r="A15" s="1"/>
      <c r="B15" s="404" t="s">
        <v>2374</v>
      </c>
      <c r="C15" s="405"/>
      <c r="D15" s="406"/>
      <c r="E15" s="43"/>
    </row>
    <row r="16" spans="1:5" ht="15.5" customHeight="1" x14ac:dyDescent="0.35">
      <c r="A16" s="46"/>
      <c r="B16" s="407"/>
      <c r="C16" s="408"/>
      <c r="D16" s="409"/>
      <c r="E16" s="46"/>
    </row>
    <row r="17" spans="1:5" x14ac:dyDescent="0.35">
      <c r="A17" s="1"/>
      <c r="B17" s="407"/>
      <c r="C17" s="408"/>
      <c r="D17" s="409"/>
      <c r="E17" s="1"/>
    </row>
    <row r="18" spans="1:5" x14ac:dyDescent="0.35">
      <c r="A18" s="1"/>
      <c r="B18" s="407"/>
      <c r="C18" s="408"/>
      <c r="D18" s="409"/>
      <c r="E18" s="1"/>
    </row>
    <row r="19" spans="1:5" x14ac:dyDescent="0.35">
      <c r="A19" s="1"/>
      <c r="B19" s="407"/>
      <c r="C19" s="408"/>
      <c r="D19" s="409"/>
      <c r="E19" s="1"/>
    </row>
    <row r="20" spans="1:5" x14ac:dyDescent="0.35">
      <c r="A20" s="1"/>
      <c r="B20" s="407"/>
      <c r="C20" s="408"/>
      <c r="D20" s="409"/>
      <c r="E20" s="1"/>
    </row>
    <row r="21" spans="1:5" x14ac:dyDescent="0.35">
      <c r="A21" s="1"/>
      <c r="B21" s="407"/>
      <c r="C21" s="408"/>
      <c r="D21" s="409"/>
      <c r="E21" s="1"/>
    </row>
    <row r="22" spans="1:5" x14ac:dyDescent="0.35">
      <c r="A22" s="1"/>
      <c r="B22" s="407"/>
      <c r="C22" s="408"/>
      <c r="D22" s="409"/>
      <c r="E22" s="1"/>
    </row>
    <row r="23" spans="1:5" x14ac:dyDescent="0.35">
      <c r="A23" s="1"/>
      <c r="B23" s="407"/>
      <c r="C23" s="408"/>
      <c r="D23" s="409"/>
      <c r="E23" s="1"/>
    </row>
    <row r="24" spans="1:5" x14ac:dyDescent="0.35">
      <c r="A24" s="1"/>
      <c r="B24" s="407"/>
      <c r="C24" s="408"/>
      <c r="D24" s="409"/>
      <c r="E24" s="1"/>
    </row>
    <row r="25" spans="1:5" x14ac:dyDescent="0.35">
      <c r="A25" s="1"/>
      <c r="B25" s="407"/>
      <c r="C25" s="408"/>
      <c r="D25" s="409"/>
      <c r="E25" s="1"/>
    </row>
    <row r="26" spans="1:5" x14ac:dyDescent="0.35">
      <c r="A26" s="1"/>
      <c r="B26" s="407"/>
      <c r="C26" s="408"/>
      <c r="D26" s="409"/>
      <c r="E26" s="1"/>
    </row>
    <row r="27" spans="1:5" x14ac:dyDescent="0.35">
      <c r="A27" s="1"/>
      <c r="B27" s="407"/>
      <c r="C27" s="408"/>
      <c r="D27" s="409"/>
      <c r="E27" s="1"/>
    </row>
    <row r="28" spans="1:5" x14ac:dyDescent="0.35">
      <c r="A28" s="1"/>
      <c r="B28" s="407"/>
      <c r="C28" s="408"/>
      <c r="D28" s="409"/>
      <c r="E28" s="1"/>
    </row>
    <row r="29" spans="1:5" ht="16" thickBot="1" x14ac:dyDescent="0.4">
      <c r="A29" s="1"/>
      <c r="B29" s="410"/>
      <c r="C29" s="411"/>
      <c r="D29" s="412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</sheetData>
  <sheetProtection algorithmName="SHA-512" hashValue="P+Pna8UC24vOFX2a+Ha1rRKjqstSpFFa/vyceUoW1PxDwOnnAr6AsHCPZHVR9dsEmXAotewQqNLEEOkO00TADA==" saltValue="zw0eVs5ZqwnYPtogbngjzw==" spinCount="100000" sheet="1" objects="1" scenarios="1"/>
  <protectedRanges>
    <protectedRange sqref="D7:D8" name="Rango7_2"/>
    <protectedRange sqref="D10:D12" name="Rango6_2"/>
  </protectedRanges>
  <mergeCells count="6">
    <mergeCell ref="B15:D29"/>
    <mergeCell ref="B2:D4"/>
    <mergeCell ref="B6:C6"/>
    <mergeCell ref="B9:D9"/>
    <mergeCell ref="B5:C5"/>
    <mergeCell ref="B14:D14"/>
  </mergeCells>
  <pageMargins left="0.7" right="0.7" top="0.75" bottom="0.75" header="0.3" footer="0.3"/>
  <pageSetup scale="66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E3A1EC-7896-4F64-9B85-058EEF88EE92}">
          <x14:formula1>
            <xm:f>Data!$C$36:$C$77</xm:f>
          </x14:formula1>
          <xm:sqref>D8</xm:sqref>
        </x14:dataValidation>
        <x14:dataValidation type="list" allowBlank="1" showInputMessage="1" showErrorMessage="1" xr:uid="{86EE9060-BECF-452E-80C6-B5B55278C310}">
          <x14:formula1>
            <xm:f>Data!$P$2:$P$3</xm:f>
          </x14:formula1>
          <xm:sqref>D7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C17F-2247-443A-A8D6-C9D918310B00}">
  <sheetPr codeName="Hoja8"/>
  <dimension ref="A1:E31"/>
  <sheetViews>
    <sheetView showRowColHeaders="0" topLeftCell="A14" zoomScale="80" zoomScaleNormal="8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5" ht="16" thickBot="1" x14ac:dyDescent="0.4">
      <c r="A1" s="1"/>
      <c r="B1" s="1"/>
      <c r="C1" s="1"/>
      <c r="D1" s="1"/>
      <c r="E1" s="1"/>
    </row>
    <row r="2" spans="1:5" x14ac:dyDescent="0.35">
      <c r="A2" s="1"/>
      <c r="B2" s="413" t="s">
        <v>2370</v>
      </c>
      <c r="C2" s="414"/>
      <c r="D2" s="415"/>
      <c r="E2" s="1"/>
    </row>
    <row r="3" spans="1:5" x14ac:dyDescent="0.35">
      <c r="A3" s="1"/>
      <c r="B3" s="416"/>
      <c r="C3" s="417"/>
      <c r="D3" s="418"/>
      <c r="E3" s="1"/>
    </row>
    <row r="4" spans="1:5" ht="16" thickBot="1" x14ac:dyDescent="0.4">
      <c r="A4" s="1"/>
      <c r="B4" s="419"/>
      <c r="C4" s="420"/>
      <c r="D4" s="421"/>
      <c r="E4" s="1"/>
    </row>
    <row r="5" spans="1:5" ht="31.5" thickBot="1" x14ac:dyDescent="0.4">
      <c r="A5" s="1"/>
      <c r="B5" s="396" t="s">
        <v>2197</v>
      </c>
      <c r="C5" s="398"/>
      <c r="D5" s="185" t="s">
        <v>2376</v>
      </c>
      <c r="E5" s="46"/>
    </row>
    <row r="6" spans="1:5" ht="16" thickBot="1" x14ac:dyDescent="0.4">
      <c r="A6" s="1"/>
      <c r="B6" s="422" t="s">
        <v>2046</v>
      </c>
      <c r="C6" s="423"/>
      <c r="D6" s="188" t="s">
        <v>2176</v>
      </c>
      <c r="E6" s="46"/>
    </row>
    <row r="7" spans="1:5" ht="31.5" thickBot="1" x14ac:dyDescent="0.4">
      <c r="A7" s="1"/>
      <c r="B7" s="171" t="s">
        <v>2217</v>
      </c>
      <c r="C7" s="186" t="s">
        <v>2048</v>
      </c>
      <c r="D7" s="173"/>
      <c r="E7" s="46"/>
    </row>
    <row r="8" spans="1:5" ht="66.5" customHeight="1" thickBot="1" x14ac:dyDescent="0.4">
      <c r="A8" s="1"/>
      <c r="B8" s="174" t="s">
        <v>2218</v>
      </c>
      <c r="C8" s="175" t="s">
        <v>2179</v>
      </c>
      <c r="D8" s="173"/>
      <c r="E8" s="1"/>
    </row>
    <row r="9" spans="1:5" ht="16" thickBot="1" x14ac:dyDescent="0.4">
      <c r="A9" s="1"/>
      <c r="B9" s="422" t="s">
        <v>2180</v>
      </c>
      <c r="C9" s="424"/>
      <c r="D9" s="423"/>
      <c r="E9" s="1"/>
    </row>
    <row r="10" spans="1:5" ht="31" x14ac:dyDescent="0.35">
      <c r="A10" s="1"/>
      <c r="B10" s="171" t="s">
        <v>2219</v>
      </c>
      <c r="C10" s="177" t="s">
        <v>2222</v>
      </c>
      <c r="D10" s="178"/>
      <c r="E10" s="44"/>
    </row>
    <row r="11" spans="1:5" ht="32.15" customHeight="1" x14ac:dyDescent="0.35">
      <c r="A11" s="1"/>
      <c r="B11" s="179" t="s">
        <v>2220</v>
      </c>
      <c r="C11" s="105" t="s">
        <v>2312</v>
      </c>
      <c r="D11" s="180"/>
      <c r="E11" s="44"/>
    </row>
    <row r="12" spans="1:5" ht="16" thickBot="1" x14ac:dyDescent="0.4">
      <c r="A12" s="1"/>
      <c r="B12" s="174" t="s">
        <v>2221</v>
      </c>
      <c r="C12" s="182" t="s">
        <v>2223</v>
      </c>
      <c r="D12" s="187" t="str">
        <f>IFERROR(((D11)/D10),"Cálculo automático")</f>
        <v>Cálculo automático</v>
      </c>
      <c r="E12" s="46"/>
    </row>
    <row r="13" spans="1:5" ht="16" thickBot="1" x14ac:dyDescent="0.4">
      <c r="A13" s="1"/>
      <c r="B13" s="422" t="s">
        <v>2378</v>
      </c>
      <c r="C13" s="424"/>
      <c r="D13" s="423"/>
      <c r="E13" s="44"/>
    </row>
    <row r="14" spans="1:5" x14ac:dyDescent="0.35">
      <c r="A14" s="1"/>
      <c r="B14" s="404" t="s">
        <v>2379</v>
      </c>
      <c r="C14" s="405"/>
      <c r="D14" s="406"/>
      <c r="E14" s="43"/>
    </row>
    <row r="15" spans="1:5" x14ac:dyDescent="0.35">
      <c r="A15" s="43"/>
      <c r="B15" s="407"/>
      <c r="C15" s="408"/>
      <c r="D15" s="409"/>
      <c r="E15" s="43"/>
    </row>
    <row r="16" spans="1:5" x14ac:dyDescent="0.35">
      <c r="A16" s="43"/>
      <c r="B16" s="407"/>
      <c r="C16" s="408"/>
      <c r="D16" s="409"/>
      <c r="E16" s="43"/>
    </row>
    <row r="17" spans="1:5" x14ac:dyDescent="0.35">
      <c r="A17" s="1"/>
      <c r="B17" s="407"/>
      <c r="C17" s="408"/>
      <c r="D17" s="409"/>
      <c r="E17" s="1"/>
    </row>
    <row r="18" spans="1:5" x14ac:dyDescent="0.35">
      <c r="A18" s="1"/>
      <c r="B18" s="407"/>
      <c r="C18" s="408"/>
      <c r="D18" s="409"/>
      <c r="E18" s="1"/>
    </row>
    <row r="19" spans="1:5" x14ac:dyDescent="0.35">
      <c r="A19" s="1"/>
      <c r="B19" s="407"/>
      <c r="C19" s="408"/>
      <c r="D19" s="409"/>
      <c r="E19" s="1"/>
    </row>
    <row r="20" spans="1:5" x14ac:dyDescent="0.35">
      <c r="A20" s="1"/>
      <c r="B20" s="407"/>
      <c r="C20" s="408"/>
      <c r="D20" s="409"/>
      <c r="E20" s="1"/>
    </row>
    <row r="21" spans="1:5" x14ac:dyDescent="0.35">
      <c r="A21" s="1"/>
      <c r="B21" s="407"/>
      <c r="C21" s="408"/>
      <c r="D21" s="409"/>
      <c r="E21" s="1"/>
    </row>
    <row r="22" spans="1:5" x14ac:dyDescent="0.35">
      <c r="A22" s="1"/>
      <c r="B22" s="407"/>
      <c r="C22" s="408"/>
      <c r="D22" s="409"/>
      <c r="E22" s="1"/>
    </row>
    <row r="23" spans="1:5" x14ac:dyDescent="0.35">
      <c r="A23" s="1"/>
      <c r="B23" s="407"/>
      <c r="C23" s="408"/>
      <c r="D23" s="409"/>
      <c r="E23" s="1"/>
    </row>
    <row r="24" spans="1:5" x14ac:dyDescent="0.35">
      <c r="A24" s="1"/>
      <c r="B24" s="407"/>
      <c r="C24" s="408"/>
      <c r="D24" s="409"/>
      <c r="E24" s="1"/>
    </row>
    <row r="25" spans="1:5" x14ac:dyDescent="0.35">
      <c r="A25" s="1"/>
      <c r="B25" s="407"/>
      <c r="C25" s="408"/>
      <c r="D25" s="409"/>
      <c r="E25" s="1"/>
    </row>
    <row r="26" spans="1:5" x14ac:dyDescent="0.35">
      <c r="A26" s="1"/>
      <c r="B26" s="407"/>
      <c r="C26" s="408"/>
      <c r="D26" s="409"/>
      <c r="E26" s="1"/>
    </row>
    <row r="27" spans="1:5" x14ac:dyDescent="0.35">
      <c r="A27" s="1"/>
      <c r="B27" s="407"/>
      <c r="C27" s="408"/>
      <c r="D27" s="409"/>
      <c r="E27" s="1"/>
    </row>
    <row r="28" spans="1:5" ht="16" thickBot="1" x14ac:dyDescent="0.4">
      <c r="A28" s="1"/>
      <c r="B28" s="410"/>
      <c r="C28" s="411"/>
      <c r="D28" s="412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</sheetData>
  <sheetProtection algorithmName="SHA-512" hashValue="nrhqXBayqr4IgBSCXmjTMILqVOk1ETAoZRvkk5FYmcOvEdu//OuHOTfF2tLbzFIubyFiPTjmxFN1boXDPG8NqA==" saltValue="rlKDUGPtqqKXl3jngZaU7A==" spinCount="100000" sheet="1" objects="1" scenarios="1"/>
  <protectedRanges>
    <protectedRange sqref="D7:D8" name="Rango7_2"/>
    <protectedRange sqref="D10:D11" name="Rango6_2"/>
  </protectedRanges>
  <mergeCells count="6">
    <mergeCell ref="B14:D28"/>
    <mergeCell ref="B2:D4"/>
    <mergeCell ref="B6:C6"/>
    <mergeCell ref="B5:C5"/>
    <mergeCell ref="B9:D9"/>
    <mergeCell ref="B13:D13"/>
  </mergeCells>
  <pageMargins left="0.7" right="0.7" top="0.75" bottom="0.75" header="0.3" footer="0.3"/>
  <pageSetup scale="6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22CA28-9018-41AA-BC28-D6EBD281C629}">
          <x14:formula1>
            <xm:f>Data!$C$24:$C$30</xm:f>
          </x14:formula1>
          <xm:sqref>D8</xm:sqref>
        </x14:dataValidation>
        <x14:dataValidation type="list" allowBlank="1" showInputMessage="1" showErrorMessage="1" xr:uid="{7584C79E-46FC-43B3-AC9A-327442AAEDA6}">
          <x14:formula1>
            <xm:f>Data!$P$2:$P$3</xm:f>
          </x14:formula1>
          <xm:sqref>D7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315A-3E24-4AF8-813D-24E36F743897}">
  <sheetPr codeName="Hoja9"/>
  <dimension ref="A1:E32"/>
  <sheetViews>
    <sheetView showRowColHeaders="0" topLeftCell="A21" zoomScaleNormal="100" workbookViewId="0"/>
  </sheetViews>
  <sheetFormatPr baseColWidth="10" defaultColWidth="10.58203125" defaultRowHeight="15.5" x14ac:dyDescent="0.35"/>
  <cols>
    <col min="1" max="1" width="4.83203125" style="65" customWidth="1"/>
    <col min="2" max="2" width="10.58203125" style="65"/>
    <col min="3" max="3" width="41.08203125" style="65" customWidth="1"/>
    <col min="4" max="4" width="55.25" style="65" customWidth="1"/>
    <col min="5" max="5" width="4.83203125" style="65" customWidth="1"/>
    <col min="6" max="16384" width="10.58203125" style="65"/>
  </cols>
  <sheetData>
    <row r="1" spans="1:5" ht="16" customHeight="1" thickBot="1" x14ac:dyDescent="0.4">
      <c r="A1" s="1"/>
      <c r="B1" s="1"/>
      <c r="C1" s="1"/>
      <c r="D1" s="1"/>
      <c r="E1" s="1"/>
    </row>
    <row r="2" spans="1:5" ht="15.5" customHeight="1" x14ac:dyDescent="0.35">
      <c r="A2" s="1"/>
      <c r="B2" s="413" t="s">
        <v>2370</v>
      </c>
      <c r="C2" s="414"/>
      <c r="D2" s="415"/>
      <c r="E2" s="1"/>
    </row>
    <row r="3" spans="1:5" ht="15.5" customHeight="1" x14ac:dyDescent="0.35">
      <c r="A3" s="1"/>
      <c r="B3" s="416"/>
      <c r="C3" s="417"/>
      <c r="D3" s="418"/>
      <c r="E3" s="1"/>
    </row>
    <row r="4" spans="1:5" ht="16" customHeight="1" thickBot="1" x14ac:dyDescent="0.4">
      <c r="A4" s="1"/>
      <c r="B4" s="419"/>
      <c r="C4" s="420"/>
      <c r="D4" s="421"/>
      <c r="E4" s="1"/>
    </row>
    <row r="5" spans="1:5" ht="33" customHeight="1" thickBot="1" x14ac:dyDescent="0.4">
      <c r="A5" s="1"/>
      <c r="B5" s="396" t="s">
        <v>2199</v>
      </c>
      <c r="C5" s="398"/>
      <c r="D5" s="184" t="s">
        <v>2376</v>
      </c>
      <c r="E5" s="46"/>
    </row>
    <row r="6" spans="1:5" ht="15.5" customHeight="1" thickBot="1" x14ac:dyDescent="0.4">
      <c r="A6" s="1"/>
      <c r="B6" s="422" t="s">
        <v>2046</v>
      </c>
      <c r="C6" s="423"/>
      <c r="D6" s="188" t="s">
        <v>2176</v>
      </c>
      <c r="E6" s="46"/>
    </row>
    <row r="7" spans="1:5" ht="31" x14ac:dyDescent="0.35">
      <c r="A7" s="1"/>
      <c r="B7" s="171" t="s">
        <v>2235</v>
      </c>
      <c r="C7" s="186" t="s">
        <v>2047</v>
      </c>
      <c r="D7" s="173"/>
      <c r="E7" s="46"/>
    </row>
    <row r="8" spans="1:5" ht="62.5" thickBot="1" x14ac:dyDescent="0.4">
      <c r="A8" s="1"/>
      <c r="B8" s="174" t="s">
        <v>2236</v>
      </c>
      <c r="C8" s="175" t="s">
        <v>2179</v>
      </c>
      <c r="D8" s="176"/>
      <c r="E8" s="1"/>
    </row>
    <row r="9" spans="1:5" ht="15.5" customHeight="1" thickBot="1" x14ac:dyDescent="0.4">
      <c r="A9" s="1"/>
      <c r="B9" s="422" t="s">
        <v>2180</v>
      </c>
      <c r="C9" s="424"/>
      <c r="D9" s="423"/>
      <c r="E9" s="1"/>
    </row>
    <row r="10" spans="1:5" ht="46.5" x14ac:dyDescent="0.35">
      <c r="A10" s="1"/>
      <c r="B10" s="171" t="s">
        <v>2237</v>
      </c>
      <c r="C10" s="177" t="s">
        <v>2234</v>
      </c>
      <c r="D10" s="178"/>
      <c r="E10" s="44"/>
    </row>
    <row r="11" spans="1:5" ht="15.5" customHeight="1" x14ac:dyDescent="0.35">
      <c r="A11" s="1"/>
      <c r="B11" s="179" t="s">
        <v>2238</v>
      </c>
      <c r="C11" s="105" t="s">
        <v>2230</v>
      </c>
      <c r="D11" s="180"/>
      <c r="E11" s="44"/>
    </row>
    <row r="12" spans="1:5" ht="31" x14ac:dyDescent="0.35">
      <c r="A12" s="1"/>
      <c r="B12" s="179" t="s">
        <v>2239</v>
      </c>
      <c r="C12" s="105" t="s">
        <v>2231</v>
      </c>
      <c r="D12" s="180"/>
      <c r="E12" s="44"/>
    </row>
    <row r="13" spans="1:5" ht="31.5" thickBot="1" x14ac:dyDescent="0.4">
      <c r="A13" s="1"/>
      <c r="B13" s="174" t="s">
        <v>2240</v>
      </c>
      <c r="C13" s="182" t="s">
        <v>2232</v>
      </c>
      <c r="D13" s="187"/>
      <c r="E13" s="46"/>
    </row>
    <row r="14" spans="1:5" ht="15.5" customHeight="1" thickBot="1" x14ac:dyDescent="0.4">
      <c r="A14" s="1"/>
      <c r="B14" s="422" t="s">
        <v>2378</v>
      </c>
      <c r="C14" s="424"/>
      <c r="D14" s="423"/>
      <c r="E14" s="44"/>
    </row>
    <row r="15" spans="1:5" x14ac:dyDescent="0.35">
      <c r="A15" s="1"/>
      <c r="B15" s="404" t="s">
        <v>2380</v>
      </c>
      <c r="C15" s="405"/>
      <c r="D15" s="406"/>
      <c r="E15" s="43"/>
    </row>
    <row r="16" spans="1:5" x14ac:dyDescent="0.35">
      <c r="A16" s="1"/>
      <c r="B16" s="407"/>
      <c r="C16" s="408"/>
      <c r="D16" s="409"/>
      <c r="E16" s="1"/>
    </row>
    <row r="17" spans="1:5" x14ac:dyDescent="0.35">
      <c r="A17" s="1"/>
      <c r="B17" s="407"/>
      <c r="C17" s="408"/>
      <c r="D17" s="409"/>
      <c r="E17" s="1"/>
    </row>
    <row r="18" spans="1:5" x14ac:dyDescent="0.35">
      <c r="A18" s="1"/>
      <c r="B18" s="407"/>
      <c r="C18" s="408"/>
      <c r="D18" s="409"/>
      <c r="E18" s="1"/>
    </row>
    <row r="19" spans="1:5" x14ac:dyDescent="0.35">
      <c r="A19" s="1"/>
      <c r="B19" s="407"/>
      <c r="C19" s="408"/>
      <c r="D19" s="409"/>
      <c r="E19" s="1"/>
    </row>
    <row r="20" spans="1:5" x14ac:dyDescent="0.35">
      <c r="A20" s="1"/>
      <c r="B20" s="407"/>
      <c r="C20" s="408"/>
      <c r="D20" s="409"/>
      <c r="E20" s="1"/>
    </row>
    <row r="21" spans="1:5" x14ac:dyDescent="0.35">
      <c r="A21" s="1"/>
      <c r="B21" s="407"/>
      <c r="C21" s="408"/>
      <c r="D21" s="409"/>
      <c r="E21" s="1"/>
    </row>
    <row r="22" spans="1:5" x14ac:dyDescent="0.35">
      <c r="A22" s="1"/>
      <c r="B22" s="407"/>
      <c r="C22" s="408"/>
      <c r="D22" s="409"/>
      <c r="E22" s="1"/>
    </row>
    <row r="23" spans="1:5" x14ac:dyDescent="0.35">
      <c r="A23" s="1"/>
      <c r="B23" s="407"/>
      <c r="C23" s="408"/>
      <c r="D23" s="409"/>
      <c r="E23" s="1"/>
    </row>
    <row r="24" spans="1:5" x14ac:dyDescent="0.35">
      <c r="A24" s="1"/>
      <c r="B24" s="407"/>
      <c r="C24" s="408"/>
      <c r="D24" s="409"/>
      <c r="E24" s="1"/>
    </row>
    <row r="25" spans="1:5" x14ac:dyDescent="0.35">
      <c r="A25" s="1"/>
      <c r="B25" s="407"/>
      <c r="C25" s="408"/>
      <c r="D25" s="409"/>
      <c r="E25" s="1"/>
    </row>
    <row r="26" spans="1:5" x14ac:dyDescent="0.35">
      <c r="A26" s="1"/>
      <c r="B26" s="407"/>
      <c r="C26" s="408"/>
      <c r="D26" s="409"/>
      <c r="E26" s="1"/>
    </row>
    <row r="27" spans="1:5" x14ac:dyDescent="0.35">
      <c r="A27" s="1"/>
      <c r="B27" s="407"/>
      <c r="C27" s="408"/>
      <c r="D27" s="409"/>
      <c r="E27" s="1"/>
    </row>
    <row r="28" spans="1:5" x14ac:dyDescent="0.35">
      <c r="A28" s="1"/>
      <c r="B28" s="407"/>
      <c r="C28" s="408"/>
      <c r="D28" s="409"/>
      <c r="E28" s="1"/>
    </row>
    <row r="29" spans="1:5" ht="16" thickBot="1" x14ac:dyDescent="0.4">
      <c r="A29" s="1"/>
      <c r="B29" s="410"/>
      <c r="C29" s="411"/>
      <c r="D29" s="412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</sheetData>
  <sheetProtection algorithmName="SHA-512" hashValue="hFSgCpVMq9R1viou1iYB5Rt2lWUdfHY4B+BJJ1hBWbOJUqYLEYNJ1At4K8d4AVNJzxe6yeccb2k5cuvyJkxGvw==" saltValue="vONtdUH3JKC5dSjeV73tsw==" spinCount="100000" sheet="1" objects="1" scenarios="1"/>
  <protectedRanges>
    <protectedRange sqref="D7:D8" name="Rango7_2"/>
    <protectedRange sqref="D10:D12" name="Rango6_2"/>
  </protectedRanges>
  <mergeCells count="6">
    <mergeCell ref="B15:D29"/>
    <mergeCell ref="B2:D4"/>
    <mergeCell ref="B6:C6"/>
    <mergeCell ref="B5:C5"/>
    <mergeCell ref="B9:D9"/>
    <mergeCell ref="B14:D14"/>
  </mergeCells>
  <pageMargins left="0.7" right="0.7" top="0.75" bottom="0.75" header="0.3" footer="0.3"/>
  <pageSetup scale="6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BB93DA-69DC-4456-868F-9DDEFA168DA2}">
          <x14:formula1>
            <xm:f>Data!$C$84:$C$86</xm:f>
          </x14:formula1>
          <xm:sqref>D8</xm:sqref>
        </x14:dataValidation>
        <x14:dataValidation type="list" allowBlank="1" showInputMessage="1" showErrorMessage="1" xr:uid="{3C38C9D6-517C-41F6-863A-B66543F25321}">
          <x14:formula1>
            <xm:f>Data!$P$2:$P$3</xm:f>
          </x14:formula1>
          <xm:sqref>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5" ma:contentTypeDescription="Crear nuevo documento." ma:contentTypeScope="" ma:versionID="1b3aa2f927b9f411386d5e680f01e4cb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541e14cf9df11bf2490317c2fb341a14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03209-F557-4A7D-9266-72AB1FB20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DBC4F-C7BF-4F96-AD59-5E7C98A3596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  <ds:schemaRef ds:uri="15b6f902-211a-4bea-bb93-c0d354483045"/>
    <ds:schemaRef ds:uri="http://schemas.openxmlformats.org/package/2006/metadata/core-properties"/>
    <ds:schemaRef ds:uri="http://purl.org/dc/terms/"/>
    <ds:schemaRef ds:uri="cc355e4e-a2c6-44b6-abf6-996894323945"/>
    <ds:schemaRef ds:uri="d83579b4-38e0-4384-9755-3a8c4bcb88c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22830E-B363-408A-A1A8-392CCE8BD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Portada</vt:lpstr>
      <vt:lpstr>Data</vt:lpstr>
      <vt:lpstr>Info general y de proyecto</vt:lpstr>
      <vt:lpstr>DEI</vt:lpstr>
      <vt:lpstr>Hoja1</vt:lpstr>
      <vt:lpstr>Mitigación</vt:lpstr>
      <vt:lpstr>Adaptación</vt:lpstr>
      <vt:lpstr>Economía Circular</vt:lpstr>
      <vt:lpstr>Bioeconomía</vt:lpstr>
      <vt:lpstr>EE</vt:lpstr>
      <vt:lpstr>ER</vt:lpstr>
      <vt:lpstr>TL</vt:lpstr>
      <vt:lpstr>CC</vt:lpstr>
      <vt:lpstr>GA</vt:lpstr>
      <vt:lpstr>GS</vt:lpstr>
      <vt:lpstr>CS</vt:lpstr>
      <vt:lpstr>BIO</vt:lpstr>
      <vt:lpstr>Otro</vt:lpstr>
      <vt:lpstr>Hoja3</vt:lpstr>
      <vt:lpstr>Datos</vt:lpstr>
      <vt:lpstr>Mitigación!Área_de_impresión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Sandra Milena Cortes Gómez</cp:lastModifiedBy>
  <cp:revision/>
  <cp:lastPrinted>2024-03-04T14:44:18Z</cp:lastPrinted>
  <dcterms:created xsi:type="dcterms:W3CDTF">2020-11-11T16:36:56Z</dcterms:created>
  <dcterms:modified xsi:type="dcterms:W3CDTF">2024-03-04T14:53:42Z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